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tabRatio="517"/>
  </bookViews>
  <sheets>
    <sheet name="ПЛАН" sheetId="19" r:id="rId1"/>
    <sheet name="Лист1" sheetId="22" r:id="rId2"/>
  </sheets>
  <definedNames>
    <definedName name="_xlnm._FilterDatabase" localSheetId="0" hidden="1">ПЛАН!$A$2:$AA$50</definedName>
  </definedNames>
  <calcPr calcId="144525"/>
</workbook>
</file>

<file path=xl/calcChain.xml><?xml version="1.0" encoding="utf-8"?>
<calcChain xmlns="http://schemas.openxmlformats.org/spreadsheetml/2006/main">
  <c r="L30" i="19" l="1"/>
  <c r="F30" i="19"/>
  <c r="E30" i="19" s="1"/>
  <c r="G30" i="19"/>
  <c r="L8" i="19" l="1"/>
  <c r="L25" i="19"/>
  <c r="L22" i="19"/>
  <c r="L4" i="19"/>
  <c r="L3" i="19"/>
  <c r="L6" i="19"/>
  <c r="L9" i="19"/>
  <c r="L5" i="19"/>
  <c r="L7" i="19"/>
  <c r="L10" i="19"/>
  <c r="L11" i="19"/>
  <c r="L12" i="19"/>
  <c r="L13" i="19"/>
  <c r="L14" i="19"/>
  <c r="L15" i="19"/>
  <c r="L20" i="19"/>
  <c r="L18" i="19"/>
  <c r="L21" i="19"/>
  <c r="L17" i="19"/>
  <c r="L19" i="19"/>
  <c r="L16" i="19"/>
  <c r="L27" i="19"/>
  <c r="L29" i="19"/>
  <c r="L28" i="19"/>
  <c r="L26" i="19"/>
  <c r="L24" i="19"/>
  <c r="L23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  <c r="L50" i="19"/>
  <c r="F8" i="19"/>
  <c r="E8" i="19" s="1"/>
  <c r="G8" i="19"/>
  <c r="F25" i="19"/>
  <c r="E25" i="19" s="1"/>
  <c r="G25" i="19"/>
  <c r="F22" i="19"/>
  <c r="E22" i="19" s="1"/>
  <c r="G22" i="19"/>
  <c r="F4" i="19"/>
  <c r="E4" i="19" s="1"/>
  <c r="G4" i="19"/>
  <c r="F3" i="19"/>
  <c r="E3" i="19" s="1"/>
  <c r="G3" i="19"/>
  <c r="F6" i="19"/>
  <c r="E6" i="19" s="1"/>
  <c r="G6" i="19"/>
  <c r="F9" i="19"/>
  <c r="E9" i="19" s="1"/>
  <c r="G9" i="19"/>
  <c r="F5" i="19"/>
  <c r="E5" i="19" s="1"/>
  <c r="G5" i="19"/>
  <c r="F7" i="19"/>
  <c r="E7" i="19" s="1"/>
  <c r="G7" i="19"/>
  <c r="F10" i="19"/>
  <c r="E10" i="19" s="1"/>
  <c r="G10" i="19"/>
  <c r="F11" i="19"/>
  <c r="E11" i="19" s="1"/>
  <c r="G11" i="19"/>
  <c r="F12" i="19"/>
  <c r="E12" i="19" s="1"/>
  <c r="G12" i="19"/>
  <c r="F13" i="19"/>
  <c r="E13" i="19" s="1"/>
  <c r="G13" i="19"/>
  <c r="F14" i="19"/>
  <c r="E14" i="19" s="1"/>
  <c r="G14" i="19"/>
  <c r="F15" i="19"/>
  <c r="E15" i="19" s="1"/>
  <c r="G15" i="19"/>
  <c r="F20" i="19"/>
  <c r="E20" i="19" s="1"/>
  <c r="G20" i="19"/>
  <c r="F18" i="19"/>
  <c r="E18" i="19" s="1"/>
  <c r="G18" i="19"/>
  <c r="F21" i="19"/>
  <c r="E21" i="19" s="1"/>
  <c r="G21" i="19"/>
  <c r="F17" i="19"/>
  <c r="E17" i="19" s="1"/>
  <c r="G17" i="19"/>
  <c r="F19" i="19"/>
  <c r="E19" i="19" s="1"/>
  <c r="G19" i="19"/>
  <c r="F16" i="19"/>
  <c r="E16" i="19" s="1"/>
  <c r="G16" i="19"/>
  <c r="F27" i="19"/>
  <c r="E27" i="19" s="1"/>
  <c r="G27" i="19"/>
  <c r="F29" i="19"/>
  <c r="E29" i="19" s="1"/>
  <c r="G29" i="19"/>
  <c r="F28" i="19"/>
  <c r="E28" i="19" s="1"/>
  <c r="G28" i="19"/>
  <c r="F26" i="19"/>
  <c r="E26" i="19" s="1"/>
  <c r="G26" i="19"/>
  <c r="F24" i="19"/>
  <c r="E24" i="19" s="1"/>
  <c r="G24" i="19"/>
  <c r="F23" i="19"/>
  <c r="E23" i="19" s="1"/>
  <c r="G23" i="19"/>
  <c r="F31" i="19"/>
  <c r="E31" i="19" s="1"/>
  <c r="G31" i="19"/>
  <c r="F32" i="19"/>
  <c r="E32" i="19" s="1"/>
  <c r="G32" i="19"/>
  <c r="F33" i="19"/>
  <c r="E33" i="19" s="1"/>
  <c r="G33" i="19"/>
  <c r="F34" i="19"/>
  <c r="E34" i="19" s="1"/>
  <c r="G34" i="19"/>
  <c r="E35" i="19"/>
  <c r="F35" i="19"/>
  <c r="G35" i="19"/>
  <c r="F36" i="19"/>
  <c r="E36" i="19" s="1"/>
  <c r="G36" i="19"/>
  <c r="F37" i="19"/>
  <c r="E37" i="19" s="1"/>
  <c r="G37" i="19"/>
  <c r="F38" i="19"/>
  <c r="E38" i="19" s="1"/>
  <c r="G38" i="19"/>
  <c r="F39" i="19"/>
  <c r="E39" i="19" s="1"/>
  <c r="G39" i="19"/>
  <c r="F40" i="19"/>
  <c r="E40" i="19" s="1"/>
  <c r="G40" i="19"/>
  <c r="F41" i="19"/>
  <c r="E41" i="19" s="1"/>
  <c r="G41" i="19"/>
  <c r="F42" i="19"/>
  <c r="E42" i="19" s="1"/>
  <c r="G42" i="19"/>
  <c r="F43" i="19"/>
  <c r="E43" i="19" s="1"/>
  <c r="G43" i="19"/>
  <c r="F44" i="19"/>
  <c r="E44" i="19" s="1"/>
  <c r="G44" i="19"/>
  <c r="F45" i="19"/>
  <c r="E45" i="19" s="1"/>
  <c r="G45" i="19"/>
  <c r="F46" i="19"/>
  <c r="E46" i="19" s="1"/>
  <c r="G46" i="19"/>
  <c r="F47" i="19"/>
  <c r="E47" i="19" s="1"/>
  <c r="G47" i="19"/>
  <c r="F48" i="19"/>
  <c r="E48" i="19" s="1"/>
  <c r="G48" i="19"/>
  <c r="F49" i="19"/>
  <c r="E49" i="19" s="1"/>
  <c r="G49" i="19"/>
  <c r="F50" i="19"/>
  <c r="E50" i="19" s="1"/>
  <c r="G50" i="19"/>
</calcChain>
</file>

<file path=xl/sharedStrings.xml><?xml version="1.0" encoding="utf-8"?>
<sst xmlns="http://schemas.openxmlformats.org/spreadsheetml/2006/main" count="578" uniqueCount="275">
  <si>
    <t>Наименование мероприятия</t>
  </si>
  <si>
    <t xml:space="preserve">Платно/
Бесплатно
</t>
  </si>
  <si>
    <t>Примечание</t>
  </si>
  <si>
    <t>Специально приглашенные гости и официальные лица</t>
  </si>
  <si>
    <t>Статус мероприятия (федеральное, межрегиональное, региональное, муниципальное, локальное)</t>
  </si>
  <si>
    <t>Предполагаемое количество участников</t>
  </si>
  <si>
    <t>Время начала</t>
  </si>
  <si>
    <t>Время завершения</t>
  </si>
  <si>
    <t>Место проведения (Организатор)</t>
  </si>
  <si>
    <t>Возрастное ограничение (0+, 6+, 12+, 16+, 18+)</t>
  </si>
  <si>
    <t>Краткий анонс мероприятия</t>
  </si>
  <si>
    <t>Категории участников мероприятия, возрастное ограничение (0+, 6+, 12+, 16+, 18+)</t>
  </si>
  <si>
    <t>тематика</t>
  </si>
  <si>
    <t>№ пп</t>
  </si>
  <si>
    <t>Дата</t>
  </si>
  <si>
    <t>д/г/дум</t>
  </si>
  <si>
    <t>период</t>
  </si>
  <si>
    <t>ОНД</t>
  </si>
  <si>
    <t>для детей</t>
  </si>
  <si>
    <t xml:space="preserve">Форма проведения </t>
  </si>
  <si>
    <t xml:space="preserve">Категории участников мероприятия </t>
  </si>
  <si>
    <t>д, г, дум, сво, к,</t>
  </si>
  <si>
    <t>12+</t>
  </si>
  <si>
    <t>муниципальное</t>
  </si>
  <si>
    <t>Бесплатно</t>
  </si>
  <si>
    <t>Дети</t>
  </si>
  <si>
    <t>6+</t>
  </si>
  <si>
    <t>Локальное</t>
  </si>
  <si>
    <t>МБУ "ЦБС городского округа Сызрань", Библиотека-филиал №2</t>
  </si>
  <si>
    <t>Молодежь</t>
  </si>
  <si>
    <t>МБУ "ЦБС городского округа Сызрань", Библиотека-филиал №18 им. М.Б. Корниенко</t>
  </si>
  <si>
    <t>0+</t>
  </si>
  <si>
    <t>локальное</t>
  </si>
  <si>
    <t xml:space="preserve">Познавательно-игровая программа «Тайна шоколада»
(к Всемирному дню шоколада)
</t>
  </si>
  <si>
    <t>МБУ "ЦБС городского округа Сызрань", детская библиотека-филиал №17</t>
  </si>
  <si>
    <t>Познавательно-игровая программа</t>
  </si>
  <si>
    <t xml:space="preserve">Ребята узнают интересные факты о шоколаде и профессии шоколатье. Смогут попробовать себя в роли кулинарного дизайнера - нарисуют на графических планшетах необычные формы шоколадных конфет. Лучшие работы будут распечатаны на цветном принтере и дополнят книжно-иллюстративную выставку о шоколаде.
</t>
  </si>
  <si>
    <t>Литкруиз «В поисках приключений»</t>
  </si>
  <si>
    <t xml:space="preserve">Литкруиз </t>
  </si>
  <si>
    <t>Команды молодых людей отправятся в необыкновенное путешествие по страницам любимых книг из серий: "Исторические приключения", "Другие миры", "Золотой фонд фантастики", примут участие в различных испытаниях: вспомнят героев книг Р. Стивенсона, Ж. Верна, В. Скотта, М. Рида  и др., выполнят задания конкурсов и викторин.</t>
  </si>
  <si>
    <t xml:space="preserve">Литературно-игровая программа «Кем быть?»
(к 130-летию со дня рождения В. Маяковского)
</t>
  </si>
  <si>
    <t>Литературно-игровая программа</t>
  </si>
  <si>
    <t xml:space="preserve">Ребята познакомятся с творчеством В. Маяковского и его стихотворением "Кем быть". В ходе обучающей игры "Назови профессии" маленькие читатели почувствуют себя врачами, моряками, поварами, инженерами, летчиками. </t>
  </si>
  <si>
    <t>платно, 100р.</t>
  </si>
  <si>
    <t>дети до 14 лет</t>
  </si>
  <si>
    <t>нет</t>
  </si>
  <si>
    <t>акция</t>
  </si>
  <si>
    <t>бесплатно</t>
  </si>
  <si>
    <t>жители города</t>
  </si>
  <si>
    <t>Площадь ДК "Строитель"</t>
  </si>
  <si>
    <t>ДК "Восток"</t>
  </si>
  <si>
    <t>Показ мультфильма, в рамках образовательных мероприятий</t>
  </si>
  <si>
    <t>Жители микрорайона</t>
  </si>
  <si>
    <t>-</t>
  </si>
  <si>
    <t>Жители города</t>
  </si>
  <si>
    <t>Сквер около филиала ДК п.Сердовино</t>
  </si>
  <si>
    <t xml:space="preserve">дети </t>
  </si>
  <si>
    <t>Конкур рисунков  на асфальте</t>
  </si>
  <si>
    <t>ГБОУ СОШ №5 (для 29 школы) (ДК "Авангард")</t>
  </si>
  <si>
    <t>Дискотека с конкурсами, танцевальными играми .</t>
  </si>
  <si>
    <t>Интерактивная программа</t>
  </si>
  <si>
    <t>Тематическая беседа (ИП)</t>
  </si>
  <si>
    <t>дети</t>
  </si>
  <si>
    <t>Интерактивная программа (КД)</t>
  </si>
  <si>
    <t>Мастер-класс (КД)</t>
  </si>
  <si>
    <t>Муниципальное</t>
  </si>
  <si>
    <t>парк "Гномик" (ДК "Авангард")</t>
  </si>
  <si>
    <t>концертная программа</t>
  </si>
  <si>
    <t>Площадь посёлка Новокашпирский</t>
  </si>
  <si>
    <t>15:00</t>
  </si>
  <si>
    <t>16:00</t>
  </si>
  <si>
    <t>" Все в шоколаде!" - Акция, посвященная здоровому образу жизни и Дню шоколада</t>
  </si>
  <si>
    <t>Акция</t>
  </si>
  <si>
    <t>Знакомство жителей с историей праздника, традициями.мифами о вреде шоколада.</t>
  </si>
  <si>
    <t>Беседа, посвященная Дню победы русской армии над шведами в Полтавском сражении (1709).</t>
  </si>
  <si>
    <t>"АллеБерда" - игровая программа для школьников 60 минут</t>
  </si>
  <si>
    <t>Игровая программа для школьников 60 минут</t>
  </si>
  <si>
    <t xml:space="preserve">В этот день состоится цирковое представление.     В город Добра прибывают веселые циркачи. Они познакомят детей со сказочными жителями города Добра.  В программе: жонглеры различными предметами, задорные конкурсы и акробаты со скакалкой. Флэшмобы. </t>
  </si>
  <si>
    <t>Платно, 100 руб/билет</t>
  </si>
  <si>
    <t>"Рисуем лето" - мастер-класс</t>
  </si>
  <si>
    <t>санаторий "Свежесть" (ДК "Строитель")</t>
  </si>
  <si>
    <t>мастер-класс</t>
  </si>
  <si>
    <t>Наступило самое яркое и солнечное время гола - лето! Природа заиграла всеми цветами радуги. В поле расцвели красивые цветы - ромашки, незабудки, колокольчики, васильки. Всех, кто хочет сохранить эту красоту надолго, приглашаем на мастер-класс от руководителя Творческой мастерской Нины Горшениной "Рисуем лето".</t>
  </si>
  <si>
    <t>"Погадаем на ромашке" - игровая программа</t>
  </si>
  <si>
    <t>ГКУ СО "ЦП ДОПР "Искра" (коррекционный)" пр. Гагарина, 44 (ДК "Горизонт")</t>
  </si>
  <si>
    <t>игровая программа</t>
  </si>
  <si>
    <t>Игровая программа для воспитанников ГКУ СО "ЦП ДОПР "Искра" (коррекционный)", посвященная Дню семьи, любви и верности. Хронометраж 60 минут.</t>
  </si>
  <si>
    <t xml:space="preserve">воспитанники ГКУ СО "ЦП ДОПР "Искра" (коррекционный)" </t>
  </si>
  <si>
    <t>СП Детский сад ГБОУ ООШ №32 (ДК "Восток")</t>
  </si>
  <si>
    <t>Конкурс рисунков (КД)</t>
  </si>
  <si>
    <t>Воспитанники  СП Детский сад ГБОУ ООШ №32</t>
  </si>
  <si>
    <t>Тематическая беседа, посвященная правилам пожарной безопасности</t>
  </si>
  <si>
    <t>"Веселые старты" - спортивная программа</t>
  </si>
  <si>
    <t>спортивная программа</t>
  </si>
  <si>
    <t>Строитель" приглашает ребят на спортивную программа «Веселые старты». Участники мероприятия померятся силами, проявят смекалку и ловкость в веселых эстафетах, а так же проверят свои знания в интеллектуальном конкурсе. В завершении мероприятия ребята получат заряд бодрости и массу положительных эмоций!</t>
  </si>
  <si>
    <t>Игровая программа для дошкольников (КД)</t>
  </si>
  <si>
    <t>Игровая программа с конкурсами, играми, интерактивами.</t>
  </si>
  <si>
    <t>Платно (1 билет - 60 руб.)</t>
  </si>
  <si>
    <t>Дискотека для дошкольников (КД)</t>
  </si>
  <si>
    <t>Набережная Сызранского кремля (ДК "Восток")</t>
  </si>
  <si>
    <t>Все желающие смогут создать оригинальные поделки из различных материалов.</t>
  </si>
  <si>
    <t>"В царстве Нептуна" игровая программа посвящённая Дню Нептуна</t>
  </si>
  <si>
    <t xml:space="preserve">Главным действующим лицом праздника является, конечно же,  бог морей и океанов – Нептун, которого ребята ждут с нетерпением. Морские пираты будут мешать  детям провести праздник. Пиком мероприятия  будут  флешмобы на морскую тему, которые внесут в сценарий  веселье, задор.
Ребята будут  участвовать в морской игротеке, завершением которой будет водный салют, вызывающий бурю положительных эмоций у детей .
</t>
  </si>
  <si>
    <t>"Светлый день"  игровая программа.</t>
  </si>
  <si>
    <t xml:space="preserve">Летняя игровая программа с конкурсами играми интерактивами, танцевальными флешмобами. </t>
  </si>
  <si>
    <t>"Байкальские каникулы 2" - кинопоказ в рамках Международного фестиваля детского и семейного кино "Ноль плюс"</t>
  </si>
  <si>
    <t>кинопоказ</t>
  </si>
  <si>
    <t>Кинопоказ фильма "Байкальские каникулы 2" в рамках фестиваля "Ноль плюс"</t>
  </si>
  <si>
    <t>"Жаркое лето" - игровая программа</t>
  </si>
  <si>
    <t>Игровая программа для детей от 4 до 10 лет, посвященная лету, летним забавам и развлечениям. Хронометраж 120 минут.</t>
  </si>
  <si>
    <t>"Фольклорная радуга"</t>
  </si>
  <si>
    <t>Программа, посвященная Дню фольклора</t>
  </si>
  <si>
    <t>"В здоровом теле - здоровый дух" - спортивно - игровая программа направленная на ЗОЖ</t>
  </si>
  <si>
    <t>спортивно-игровая программа</t>
  </si>
  <si>
    <t xml:space="preserve">Программа ориентирована  на развитие и формирование здорового образа жизни у подрастающего поколения. Участники узнают, как беречь своё здоровье, как вести здоровый образ жизни, а также проявят свою силу, сноровку и командный дух. </t>
  </si>
  <si>
    <t xml:space="preserve">Игровая программа </t>
  </si>
  <si>
    <t xml:space="preserve"> Каждый желающий сможет выбрать для себя ту игру, которая нравится. Тех, кто любит головоломки, ждут увлекательные "Пятнашки".  кто любит весёлые забавные игры в команде друзей "Игроград" припас "Твистер". Если хотите посоревноваться в меткости, то в этом вам поможет "Матрёшечный тир" и "Дартс". Также разнообразные настольные игры.                                                            Хронометраж: 90 минут.</t>
  </si>
  <si>
    <t>17:00</t>
  </si>
  <si>
    <t>18:00</t>
  </si>
  <si>
    <t>Акция "Пешеход"</t>
  </si>
  <si>
    <t>Акция ко Дню ОГИБДД МУ МВД РФ. Опрос жителей города о знаниях ПДД</t>
  </si>
  <si>
    <t>20:00</t>
  </si>
  <si>
    <t>Концертная программа "Разноцветные мечты"</t>
  </si>
  <si>
    <t>Концертная программа</t>
  </si>
  <si>
    <t>Концертная программа с интерактивом</t>
  </si>
  <si>
    <t xml:space="preserve">Бесплатно       </t>
  </si>
  <si>
    <t>"Быть здоровым модно" - спортивная программа</t>
  </si>
  <si>
    <t>игровая программа для школьников (60 мин.)</t>
  </si>
  <si>
    <t>Участников мероприятия ждут интересные конкурсы и задания, где ребятам понадобится хорошая физическая подготовка, ловкость и сноровка. Дети примут участие в танцевальной разминке, спортивных состязаниях и веселых играх.</t>
  </si>
  <si>
    <t>"День мыльных пузырей" - позитивно-радужная акция</t>
  </si>
  <si>
    <t>Позитивно-радужная акция «День мыльных пузырей» - настоящий праздник лета и хорошего настроения, который будет проходить на свежем воздухе на Площади Дома культуры «Горизонт». Любой желающий сможет продемонстрировать свой яркий и необычный наряд, а также принять участие в конкурсе «Самый оригинальный костюм». Для самых креативных предусмотрена особая номинация «Самое оригинальное устройство для запуска мыльных пузырей». В программе праздника: танцевальный флэшмоб, массовой запуск мыльных пузырей, аквагрим, веселые игры, конкурсы, концертная программа, призы и подарки. Приглашаются все желающие принять участие в этом празднике. Не забудьте принести с собой мыльные пузыри для массового запуска! Хронометраж мероприятия 120 минут.</t>
  </si>
  <si>
    <t>Показ мультфильма (КД)</t>
  </si>
  <si>
    <t>Интерактивная программа, посвященная Дню Семьи, Любви и Верности</t>
  </si>
  <si>
    <t>ДК "Художественный"</t>
  </si>
  <si>
    <t>Выставка(КД)</t>
  </si>
  <si>
    <t>Выставка работ участников кружка ДПТ "Очумелые ручки", изостудии "Акварель", посвященная Дню Семьи, Любви и Верности</t>
  </si>
  <si>
    <t>"Буккроссинг" - книгообмен</t>
  </si>
  <si>
    <t>книгообмен</t>
  </si>
  <si>
    <t xml:space="preserve"> Все любители чтения могут обменяться книгами.</t>
  </si>
  <si>
    <t>"Безопасное лето" - фотовыставка</t>
  </si>
  <si>
    <t>Выставка фотографий</t>
  </si>
  <si>
    <t>на стендах фотографии малышей в автокреслах в машине, надувных жилетах в бассейне, экипировке на роликовых коньках и т.д. Профилактика травматизма.</t>
  </si>
  <si>
    <t>широкие слои населения</t>
  </si>
  <si>
    <t>дум,</t>
  </si>
  <si>
    <t>дум, г,</t>
  </si>
  <si>
    <t>дум, к,</t>
  </si>
  <si>
    <t>г, дум,</t>
  </si>
  <si>
    <t>ул. Советская (ДК "Художественный"</t>
  </si>
  <si>
    <t xml:space="preserve">"День победы русской армии над шведами в Полтавском сражении" Тематическая беседа </t>
  </si>
  <si>
    <t xml:space="preserve">"Ура,  лето!" Конкурс рисунков </t>
  </si>
  <si>
    <t xml:space="preserve">"Откуда может прийти беда?" Тематическая беседа </t>
  </si>
  <si>
    <t xml:space="preserve">дум, </t>
  </si>
  <si>
    <t xml:space="preserve">"Страна улыбок" Игровая программа для дошкольников </t>
  </si>
  <si>
    <t>Дискотека для дошкольников "Ура, лето!"</t>
  </si>
  <si>
    <t>Мастер-класс  "Придумали и сотворили"</t>
  </si>
  <si>
    <t xml:space="preserve">ДК "Горизонт"    </t>
  </si>
  <si>
    <t>дум, сво,</t>
  </si>
  <si>
    <t>Набережная Сызранского кремля (ДК "Горизонт")</t>
  </si>
  <si>
    <t xml:space="preserve">"Играй-город"  Игровая программа </t>
  </si>
  <si>
    <t>Набережная Сызранского кремля (ДК "Художественный")</t>
  </si>
  <si>
    <t>парк Горького (ДК "Строитель")</t>
  </si>
  <si>
    <t xml:space="preserve">Площадь ДК "Горизонт"    </t>
  </si>
  <si>
    <t>Показ мультфильма  "Мультимания"</t>
  </si>
  <si>
    <t>"Сундучок семейных традиций" Интерактивная программа</t>
  </si>
  <si>
    <t>"Семья- источник вдохновения" выставка</t>
  </si>
  <si>
    <t>01-31.07.23 , 11:00:00</t>
  </si>
  <si>
    <t>Выставки в июле</t>
  </si>
  <si>
    <t>Мероприятия в течение месяца</t>
  </si>
  <si>
    <t>05.04.2023-23.07.2023</t>
  </si>
  <si>
    <t>Выставка «Сызрань космическая»</t>
  </si>
  <si>
    <t>МБУ «Краеведческий музей г.о. Сызрань» (пер. Достоевского, 34)</t>
  </si>
  <si>
    <t>Выставка</t>
  </si>
  <si>
    <t>Выставка посвящена Дню космонавтики. Центральное место экспозиции занимают предметы, переданные музею сызранским космонавтом Корниенко М.Б. Некоторые вещи, представленные на выставке, побывали в космическом пространстве.</t>
  </si>
  <si>
    <t>70-350 руб</t>
  </si>
  <si>
    <t>Широкие слои населения</t>
  </si>
  <si>
    <t>28.04.2023-23.07.2023</t>
  </si>
  <si>
    <t>Выставка "Космические пришельцы" (ПУШКИНСКАЯ КАРТА)</t>
  </si>
  <si>
    <t xml:space="preserve">На этой необычной выставке посетители смогут познакомиться со свидетельствами древних цивилизаций о возможном посещении Земли инопланетянами, узнать, как земляне представляют себе космических пришельцев, в том числе увидеть макеты персонажей из фантастических фильмов. Размер самого крупного экспоната — более двух метров, самого маленького — менее метра.
Выставка включает в себя тематическую фотогалерею и сопровождается «космическими» звуками и проекцией, а также спецэффектами. Здесь можно будет нарисовать и «запустить» на большой интерактивный экран свой спутник, летающую тарелку, космонавта или инопланетянина. Выставка увлечет не только детей, но и взрослых, всех тех, кто мечтает познать таинственный мир космоса.
</t>
  </si>
  <si>
    <t>200-300 руб</t>
  </si>
  <si>
    <t>01.06.2023-16.07.2023</t>
  </si>
  <si>
    <t>10.00-17.00</t>
  </si>
  <si>
    <t>Выставка "Маленькая страна"</t>
  </si>
  <si>
    <t xml:space="preserve">Выставка "Маленькая страна" рассказывает о предметах, связанных с самым ярким и светлым периодом в жизни каждого человека - детством. На выставке представлены игрушки, детская одежда разных периодов истории из фондов краеведческого музея. </t>
  </si>
  <si>
    <t>Выставка детских рисунков "Счастливое детство", посвященная Дню защиты детей</t>
  </si>
  <si>
    <t xml:space="preserve">Детские рисунки - это волшебный мир. Любоваться детскими рисунками радостно и интересно. Это словно обратный билет в мир детства.
Увидеть мир глазами детей можно на выставке "Счастливое детство", где будет представлено более 60 работ, выполненных маленькими художниками. Живописные пейзажи, оригинальные натюрморты, сказочные герои. В каждом произведении светлый и непосредственный взгляд на этот мир.
</t>
  </si>
  <si>
    <t>23.06.2023-23.07.2023</t>
  </si>
  <si>
    <t>Выставка "Мир вокруг нас" в рамках городской акции "Молодежь Сызрани против наркотиков"</t>
  </si>
  <si>
    <t>МБУ «Краеведческий музей г.о. Сызрань» (пер.Достоевского, 34) Выставочный зал (Свердлова,2)</t>
  </si>
  <si>
    <t>Выставка "Мир вокруг нас" проходит в рамках городской акции "Молодежь Сызрани против наркотиков". На выставке будут представлены работы учащихся школ и студентов СПО, посвященные здоровому образу жизни, борьбе с пагубными привычками</t>
  </si>
  <si>
    <t>30.06.2023-23.07.2023</t>
  </si>
  <si>
    <t>Выставка "Каменный цветок"</t>
  </si>
  <si>
    <t>Познавательная выставка, состоящая из предметов музейной коллекции. Вниманию посетителей будет представлена интересная коллекция гипсов</t>
  </si>
  <si>
    <t>10.03.23-03.12.23</t>
  </si>
  <si>
    <t>Выставка одного шедевра. Хранимое наследие.</t>
  </si>
  <si>
    <t>Выставочный проект краеведческого музея посвящен столетенему юбилею. В течение 2023 года вниманию посетителей будет последовательно представлено десять произведений выдающихся мастеров в области изобразительного искусства. Это уникальный шанс увидеть подлинники произведений живописи и графики конца XIX начала XX века, не выезжая из города. В мае на выставке зрители смогут увидеть полотно Л.Ф. Лагорио "Марина"</t>
  </si>
  <si>
    <t xml:space="preserve">МБУ «Краеведческий музей г.о. Сызрань» (Пер.Достоевского, 34) </t>
  </si>
  <si>
    <t>Постоянно действующая экспозиция</t>
  </si>
  <si>
    <t>10.00-16.00</t>
  </si>
  <si>
    <t>Основная экспозиция ПУШКИНСКАЯ КАРТА</t>
  </si>
  <si>
    <t>МБУ «Краеведческий музей г.о. Сызрань» Выставочный зал (Свердлова,2)</t>
  </si>
  <si>
    <t>выставка</t>
  </si>
  <si>
    <t>В особняке М.В.Чернухина, памятнике архитектуры Федерального значения, представлены экспозиции: «Купеческая гостиная», «Кабинет М.В.Чернухина», «Уездная медицина», «Музыкальная гостиная», «Творчество сызранских художников».</t>
  </si>
  <si>
    <t>70-350р.</t>
  </si>
  <si>
    <t>Основная экспозиция</t>
  </si>
  <si>
    <t>В Зале воинской Славы представлены тематические зоны: 1) «Великая Отечественная война» 2) «Страницы военной истории России XX-XXI веков» (Конфликт на острове Даманский, война в Афганистане, Чеченская война, арсенал Сердовино, «Символ мужественности и стойкости» (об авариях на подводных лодках «К-19» и «Курск»).</t>
  </si>
  <si>
    <t xml:space="preserve">Бесплатно </t>
  </si>
  <si>
    <t>Интерактивная экскурсия "В купеческом доме"  ПУШКИНСКАЯ КАРТА</t>
  </si>
  <si>
    <t>Интеративная экскурсия</t>
  </si>
  <si>
    <t>Интерактивная экскурсия «В купеческом доме» проходит в старинном особняке, принадлежавшем когда-то городскому голове Мартиниану Васильевичу Чернухину, и знакомит посетителей с купеческим бытом начала XX века. Интерактивная экскурсия проходит для групп не менее 15 чел. (Только по предварительной заявке. Заявки принимаются с понедельника-четверг по тел.98-45-92)</t>
  </si>
  <si>
    <t>100-200 руб</t>
  </si>
  <si>
    <t>Интерактивная экскурсия "Площадь красная, башня Спасская, или "Новая" жизнь старой башни" (ПУШКИНСКАЯ КАРТА)</t>
  </si>
  <si>
    <t>Спасская башня сызранского кремля (ул. Советская, 2, МБУ «Краеведческий музей»</t>
  </si>
  <si>
    <t>Интерактивная экскурсия</t>
  </si>
  <si>
    <t xml:space="preserve">Интерактивная инсталляция  освещает  различные периоды развития г. Сызрани, проецируя контент на объемные элементы экспозиции.
 Каждый раздел повествует о вехах становления города и самого исторического объекта – Спасской башни Сызранского кремля. Рассказ  ведется от  имени Башни - свидетельницы исторических событий. </t>
  </si>
  <si>
    <t>Интерактивная экскурсия "Град Сызран" ПУШКИНСКАЯ КАРТА</t>
  </si>
  <si>
    <t>Интерактивная экскурсия знакомит с историей города с момента заселения поволжских земель коренными народами до настоящего времени. 
Посетители узнают, когда и кем была основана крепость Сызран, что скрывается в названии города, каким образом военная крепость со временем превратилась в крупный купеческий город, сохранивший до настоящего времени самобытность и уникальность. 
Документы, чертежи, планы крепостных строений, фотографии помогут воссоздать этапы строительства и развития города.
Используя элементы конструктора, участники попробуют самостоятельно собрать макет старинной крепости.</t>
  </si>
  <si>
    <t>Экскурсия "Вековая история Сызранской ГЭС" ПУШКИНМКАЯ КАРТА</t>
  </si>
  <si>
    <t>Сызранская ГЭС (ул. Островная, 8)</t>
  </si>
  <si>
    <t>интерактивная экскурсия</t>
  </si>
  <si>
    <t>Экскурсия рассказывает о первой в Поволжье гидроэлектростанции на реке Сызранке.
Сызранская Лука – территория, на которой река делает крутой изгиб, по форме напоминающий туго натянутый лук. Именно здесь построили Сызранскую ГЭС. Сооружение маленькой, по нынешним масштабам, ГЭС послужило генеральной репетицией, хорошей школой при строительстве 9 электрических гигантов, которые в настоящее время работают на Волге.
В ходе экскурсии можно будет познакомиться с уникальным электрооборудованием, которое не менялось с момента постройки электростанции, документами, фактами из истории строительства и почти столетней эксплуатации Сызранской ГЭС. Посетители узнают о людях, чья трудовая деятельность на протяжении многих лет была связана с этим уникальным предприятием.
Экскурсия проводится только по предварительной записи. Телефон : +7 (846) 498-45-92.</t>
  </si>
  <si>
    <t>100-350 руб</t>
  </si>
  <si>
    <t>Интерактивная экскурсия
 «Памятные даты Великой Отечественной войны»
(ПУШКИНСКАЯ КАРТА)</t>
  </si>
  <si>
    <t>Интерактивная экскурсия проводится на базе Зала Воинской Славы и знакомит со сражениями Великой Отечественной войны, которые сыграли решающую роль в приближении Победы: Оборона Москвы, блокада Ленинграда, Сталинградская битва, Курская битва и др. 
Во время экскурсии посетители познакомятся с видами техники и оружия, которое представлены в виде макетов. Ярким дополнением к рассказу о крупных битвах станут воспоминания сызранцев, принимавших в них участие.
Посетителям будет предложено рассмотреть исторические карты сражений Великой Отечественной войны и выполнить небольшие задания.</t>
  </si>
  <si>
    <t>01.07.2023-31.07.2023  10.00-16.00</t>
  </si>
  <si>
    <t>01.07.2023-31.07.2023  10.00-16.01</t>
  </si>
  <si>
    <t>01.07.2023-31.07.2023  10.00-16.02</t>
  </si>
  <si>
    <t>01.07.2023-31.07.2023  10.00-16.03</t>
  </si>
  <si>
    <t>01.07.2023-31.07.2023  10.00-16.04</t>
  </si>
  <si>
    <t>Музейный онлайн проект</t>
  </si>
  <si>
    <t>Музейный онлайн-проект «Музейная шкатулка»</t>
  </si>
  <si>
    <t>МБУ «Краеведческий музей г.о. Сызрань» (Пер.Достоевского, 34) http://www.skm-1923.ru Группы VK, OK, телеграм</t>
  </si>
  <si>
    <t>онлайн</t>
  </si>
  <si>
    <t xml:space="preserve">Музейный онлайн проект посвящается 100-летнему юбилею Краеведческого музея. В рамках данного прокта будут представлены публикации о музейных раритетах, хранящихся в запасниках. 
</t>
  </si>
  <si>
    <t>Музейный онлайн-проект «Педагог не звание, педагог - призвание"»</t>
  </si>
  <si>
    <t xml:space="preserve">2023 год объявлен в России Годом педагога и наставника. Краевдеческий музей подготовил цикл статей о о педагогах и наставниках города Сызрани, внесших значительный вклад в обучение и воспитание детей и молодежи, о людях, чьи горячие сердца и неиссякаемая энергия позволили найти свой жизненный путь не одному поколению горожан.
</t>
  </si>
  <si>
    <t>Музейный онлайн-проект «Строки длиною в век»</t>
  </si>
  <si>
    <t xml:space="preserve">Музейный онлайн проект посвящен 100-летнему юбилею краеведческого музея. В рамках проекта на официальном сайте и страницах учреждения в социальных сетях размещаются материалы, подготовленные на основе опубликованных в газете "Красный Октябрь" ("Волжские вести") статей, рассказывающих о деятельности музея за вековой период.
</t>
  </si>
  <si>
    <t>г, дум, сво,</t>
  </si>
  <si>
    <t>10-16,</t>
  </si>
  <si>
    <t>1-2, 3-9, 10-16, 17-23, 24-30, 31,</t>
  </si>
  <si>
    <t xml:space="preserve">1-2, 3-9, 10-16, 17-23, </t>
  </si>
  <si>
    <t xml:space="preserve">1-2, 3-9, 10-16, </t>
  </si>
  <si>
    <t>Детский парк "Гномик" (ЦМИиК и клубы самодеятельной песни)</t>
  </si>
  <si>
    <t>1-31.07.23, 9:00-18.00</t>
  </si>
  <si>
    <t>1-31.07.23, , 9:00-18.01</t>
  </si>
  <si>
    <t>План культурно-массовых мероприятий с 10.07-16.07.2023</t>
  </si>
  <si>
    <t xml:space="preserve">Кинопоказы </t>
  </si>
  <si>
    <t>"Зверогонщики" , анимационная комедия, США</t>
  </si>
  <si>
    <t>ДК "Горизонт"</t>
  </si>
  <si>
    <t xml:space="preserve">кинопоказ </t>
  </si>
  <si>
    <t xml:space="preserve"> Ралли «Шёлковый путь» - уникальнейшая гонка. Предельные скорости, разнообразнейшие ландшафты и только лучшие зверогонщики мира. Правда, это не относится к лори Жи, милому пушистому зверьку с большими глазами и добрым сердцем. Ему не везёт на гонках, но он должен во что бы то ни стало обойти чемпиона Арчи Великвалепного, чтобы спасти свой дом. Пожелаем ему удачи! Его соперники – млекопитающие и земноводные – тоже рьяно мечтают о победе и готовы на всё, чтобы оказаться на финише первыми.</t>
  </si>
  <si>
    <t xml:space="preserve">Платно, 200 руб. </t>
  </si>
  <si>
    <t xml:space="preserve">Назад к динозаврам, (фантастика, семейный) </t>
  </si>
  <si>
    <t>Джейсон и Лара обнаруживают в лесу таинственный летательный аппарат. Оказывается, это не просто корабль пришельцев, но и машина времени. Теперь друзьям предстоит отправиться в захватывающее путешествие сквозь пространство и время, а ещё побороться за выживание среди динозавров и за возможность вернуться домой</t>
  </si>
  <si>
    <t>Круиз по Джунглям: Тайна Вальверде, (комедия, приключения)</t>
  </si>
  <si>
    <t>Выжив в одиночку на враждебном острове Вальверде, Джек Мимун после возвращения домой стал звездой телеэфира. В сопровождении своего амбициозного, но безрассудного менеджера Бруно, таинственной девушки Орели и непредсказуемого, обвешанного оружием наемника Жан-Марка, наши искатели приключений отправятся на невероятную охоту за сокровищами в джунглях острова тысячи опасностей</t>
  </si>
  <si>
    <t>(Не)идеальные роботы, (фантастика, мелодрама, комедия)</t>
  </si>
  <si>
    <t>Чарльз — ловелас, Элэйн — охотница за деньгами состоятельных мужчин. Чтобы эффективнее достигать своих целей, они незаконным путем покупают себе роботов-двойников, которые делают за них всю предварительную работу по соблазнению клиентов. Однажды их пути пересекаются. Когда каждый должен получить свое (Чарльз — ночь любви, а Элэйн — деньги), отлаженная система дает сбой. Их копии влюбляются друг в друга и решают сбежать. Чтобы не оказаться за решёткой, Элэйн и Чарльзу придется объединиться и отправиться в погоню за своими двойниками-роботами.</t>
  </si>
  <si>
    <t>Дахыние (Пушкинская карта)</t>
  </si>
  <si>
    <t>Виктор, успешный бизнесмен, бывший врач, нелегально возвращается в больницу, чтоб помочь маме, заболевшей COVID-19. Рискуя жизнью и свободой, пытаясь разобраться, что это такое, он вместе с медицинским коллективом помогает больнице лучше подготовиться к удару пандемии.</t>
  </si>
  <si>
    <t xml:space="preserve">Гипнотик, (боевик, триллер) </t>
  </si>
  <si>
    <t>Цель жизни детектива Дэнни Рурка — найти пропавшую дочь. Параллельное расследование серии преступлений, совершенных при необъяснимых обстоятельствах, все глубже погружает Рурка в ирреальность происходящего и ставит под сомнение все его принципы и убеждения. Заручившись поддержкой одаренного экстрасенса Дианы Круз, Дэнни вступает в смертельно опасное противостояние за гранью реальности с единственным человеком, кто может дать ему ключ к поиску дочери.</t>
  </si>
  <si>
    <t>18+</t>
  </si>
  <si>
    <t xml:space="preserve">Чарли и фантастическая четверка, (анимация) </t>
  </si>
  <si>
    <t>Чарли, бездомный сирота и мелкий воришка, невероятным образом переносится в другой мир, где команде четырех супергероев нужна его помощь. Они должны сразиться с темным магом, который задумал уничтожить древо жизни. И одна из 5 волшебных масок, которые наделяют супергероев силой, по неясной причине выбрала именно Чарли. Ему предстоит пройти через множество приключений и испытаний, чтобы понять, кто он такой на самом деле. На этом пути Чарли обретет настоящих друзей и заодно спасет мир</t>
  </si>
  <si>
    <t>06.07.23
09.10
07.07.23
09.10
08.07.23
09.10
09.07.23
09.10
12.07.23
09.10</t>
  </si>
  <si>
    <t>06.07.23
10.50
07.07.23
10.50
08.07.23
10.50
09.07.23
10.50
12.07.23
10.50</t>
  </si>
  <si>
    <t>06.07.23
14.00
07.07.23
14.00
08.07.23
14.00
09.07.23
14.00
12.07.23
14.00</t>
  </si>
  <si>
    <t>16+</t>
  </si>
  <si>
    <t>06.07.23
18.00
07.07.23
18.00
08.07.23
18.00
09.07.23
18.00
12.07.23
18.00</t>
  </si>
  <si>
    <t>06.07.23
16.00
07.07.23
16.00
08.07.23
16.00
09.07.23
16.00
12.07.23
16.00</t>
  </si>
  <si>
    <t>06.07.23
19.50
07.07.23
19.50
08.07.23
19.50
09.07.23
19.50
12.07.23
19.50</t>
  </si>
  <si>
    <t>06.07.23
12.20
07.07.23
12.20
08.07.23
12.20
09.07.23
12.20
12.07.23
12.20</t>
  </si>
  <si>
    <t>Бардовски вечера. Концертная программа клуба авторской  песни и поэзии  в исполнении Владимира Варламова и Виктора Железнова"</t>
  </si>
  <si>
    <t>Концертная программа клуба аавторской песни и поэзии в исполнении В.Варлавмова и В.Железнова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</si>
</sst>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h:mm;@"/>
    <numFmt numFmtId="166" formatCode="[$-419]General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6" fontId="1" fillId="0" borderId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7" fillId="0" borderId="0">
      <alignment vertical="center"/>
    </xf>
  </cellStyleXfs>
  <cellXfs count="62">
    <xf numFmtId="0" fontId="0" fillId="0" borderId="0" xfId="0"/>
    <xf numFmtId="49" fontId="3" fillId="0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20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20" fontId="3" fillId="0" borderId="1" xfId="0" applyNumberFormat="1" applyFont="1" applyFill="1" applyBorder="1" applyAlignment="1">
      <alignment horizontal="left" vertical="top" wrapText="1"/>
    </xf>
    <xf numFmtId="21" fontId="3" fillId="0" borderId="1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20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6" fontId="3" fillId="0" borderId="1" xfId="1" applyFont="1" applyFill="1" applyBorder="1" applyAlignment="1" applyProtection="1">
      <alignment horizontal="left" vertical="top" wrapText="1"/>
      <protection locked="0"/>
    </xf>
    <xf numFmtId="20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6" fontId="3" fillId="0" borderId="1" xfId="1" applyFont="1" applyFill="1" applyBorder="1" applyAlignment="1" applyProtection="1">
      <alignment vertical="top" wrapText="1"/>
      <protection locked="0"/>
    </xf>
    <xf numFmtId="14" fontId="3" fillId="3" borderId="1" xfId="0" applyNumberFormat="1" applyFont="1" applyFill="1" applyBorder="1" applyAlignment="1" applyProtection="1">
      <alignment horizontal="center" vertical="top" wrapText="1"/>
      <protection locked="0"/>
    </xf>
    <xf numFmtId="20" fontId="3" fillId="3" borderId="1" xfId="0" applyNumberFormat="1" applyFont="1" applyFill="1" applyBorder="1" applyAlignment="1" applyProtection="1">
      <alignment horizontal="center" vertical="top" wrapText="1"/>
      <protection locked="0"/>
    </xf>
    <xf numFmtId="14" fontId="3" fillId="3" borderId="1" xfId="0" applyNumberFormat="1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1" xfId="3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20" fontId="3" fillId="3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20" fontId="3" fillId="3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3" fillId="0" borderId="1" xfId="0" applyFont="1" applyBorder="1" applyAlignment="1">
      <alignment horizontal="left" vertical="top" wrapText="1" shrinkToFit="1"/>
    </xf>
    <xf numFmtId="49" fontId="3" fillId="0" borderId="1" xfId="0" applyNumberFormat="1" applyFont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20" fontId="3" fillId="0" borderId="3" xfId="0" applyNumberFormat="1" applyFont="1" applyFill="1" applyBorder="1" applyAlignment="1">
      <alignment horizontal="left" vertical="top" wrapText="1"/>
    </xf>
    <xf numFmtId="0" fontId="3" fillId="3" borderId="1" xfId="4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justify" vertical="top"/>
    </xf>
    <xf numFmtId="0" fontId="10" fillId="3" borderId="1" xfId="0" applyFont="1" applyFill="1" applyBorder="1" applyAlignment="1">
      <alignment vertical="top" wrapText="1"/>
    </xf>
  </cellXfs>
  <cellStyles count="5">
    <cellStyle name="Excel Built-in Normal" xfId="1"/>
    <cellStyle name="Гиперссылка" xfId="3" builtinId="8"/>
    <cellStyle name="Гиперссылка 2" xfId="2"/>
    <cellStyle name="Обычный" xfId="0" builtinId="0"/>
    <cellStyle name="Обычный 2" xfId="4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km-1923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tabSelected="1" zoomScale="80" zoomScaleNormal="80" workbookViewId="0">
      <pane xSplit="4" ySplit="2" topLeftCell="E27" activePane="bottomRight" state="frozen"/>
      <selection pane="topRight" activeCell="H1" sqref="H1"/>
      <selection pane="bottomLeft" activeCell="A3" sqref="A3"/>
      <selection pane="bottomRight" activeCell="K30" sqref="K30"/>
    </sheetView>
  </sheetViews>
  <sheetFormatPr defaultRowHeight="12.75" x14ac:dyDescent="0.25"/>
  <cols>
    <col min="1" max="1" width="4.28515625" style="10" customWidth="1"/>
    <col min="2" max="2" width="12.42578125" style="33" customWidth="1"/>
    <col min="3" max="3" width="11.7109375" style="34" customWidth="1"/>
    <col min="4" max="4" width="9.140625" style="34" customWidth="1"/>
    <col min="5" max="5" width="13.42578125" style="35" hidden="1" customWidth="1"/>
    <col min="6" max="7" width="9.140625" style="35" hidden="1" customWidth="1"/>
    <col min="8" max="8" width="30.28515625" style="10" customWidth="1"/>
    <col min="9" max="9" width="22.5703125" style="10" customWidth="1"/>
    <col min="10" max="10" width="18.85546875" style="10" customWidth="1"/>
    <col min="11" max="11" width="42" style="10" customWidth="1"/>
    <col min="12" max="12" width="10.140625" style="36" customWidth="1"/>
    <col min="13" max="13" width="12.28515625" style="10" customWidth="1"/>
    <col min="14" max="14" width="7.7109375" style="29" customWidth="1"/>
    <col min="15" max="15" width="12.28515625" style="10" customWidth="1"/>
    <col min="16" max="16" width="10" style="10" customWidth="1"/>
    <col min="17" max="17" width="11.42578125" style="10" customWidth="1"/>
    <col min="18" max="18" width="14.7109375" style="10" customWidth="1"/>
    <col min="19" max="19" width="10.85546875" style="10" customWidth="1"/>
    <col min="20" max="20" width="7.5703125" style="10" customWidth="1"/>
    <col min="21" max="21" width="10.5703125" style="29" customWidth="1"/>
    <col min="22" max="16384" width="9.140625" style="10"/>
  </cols>
  <sheetData>
    <row r="1" spans="1:26" ht="25.5" customHeight="1" x14ac:dyDescent="0.25">
      <c r="A1" s="32" t="s">
        <v>245</v>
      </c>
      <c r="T1" s="10" t="s">
        <v>21</v>
      </c>
    </row>
    <row r="2" spans="1:26" s="29" customFormat="1" ht="72.75" customHeight="1" x14ac:dyDescent="0.25">
      <c r="A2" s="12" t="s">
        <v>13</v>
      </c>
      <c r="B2" s="13" t="s">
        <v>14</v>
      </c>
      <c r="C2" s="37" t="s">
        <v>6</v>
      </c>
      <c r="D2" s="37" t="s">
        <v>7</v>
      </c>
      <c r="E2" s="38"/>
      <c r="F2" s="38"/>
      <c r="G2" s="38"/>
      <c r="H2" s="12" t="s">
        <v>0</v>
      </c>
      <c r="I2" s="12" t="s">
        <v>8</v>
      </c>
      <c r="J2" s="12" t="s">
        <v>19</v>
      </c>
      <c r="K2" s="12" t="s">
        <v>10</v>
      </c>
      <c r="L2" s="39" t="s">
        <v>11</v>
      </c>
      <c r="M2" s="12" t="s">
        <v>1</v>
      </c>
      <c r="N2" s="12" t="s">
        <v>5</v>
      </c>
      <c r="O2" s="12" t="s">
        <v>20</v>
      </c>
      <c r="P2" s="12" t="s">
        <v>9</v>
      </c>
      <c r="Q2" s="12" t="s">
        <v>3</v>
      </c>
      <c r="R2" s="12" t="s">
        <v>4</v>
      </c>
      <c r="S2" s="12" t="s">
        <v>2</v>
      </c>
      <c r="T2" s="29" t="s">
        <v>15</v>
      </c>
      <c r="U2" s="29" t="s">
        <v>16</v>
      </c>
      <c r="V2" s="29" t="s">
        <v>12</v>
      </c>
      <c r="W2" s="29" t="s">
        <v>17</v>
      </c>
      <c r="X2" s="29" t="s">
        <v>18</v>
      </c>
    </row>
    <row r="3" spans="1:26" s="7" customFormat="1" ht="43.5" customHeight="1" x14ac:dyDescent="0.25">
      <c r="A3" s="3"/>
      <c r="B3" s="13">
        <v>45117</v>
      </c>
      <c r="C3" s="40">
        <v>0.5</v>
      </c>
      <c r="D3" s="40">
        <v>0.52083333333333337</v>
      </c>
      <c r="E3" s="41" t="str">
        <f t="shared" ref="E3:E22" si="0">F3&amp;", "&amp;TEXT(C3,"ЧЧ.ММ")</f>
        <v>10.07.23 (Пн), 12.00</v>
      </c>
      <c r="F3" s="41" t="str">
        <f t="shared" ref="F3:F22" si="1">TEXT(B3,"ДД.ММ.ГГ"&amp; " (ДДД)")</f>
        <v>10.07.23 (Пн)</v>
      </c>
      <c r="G3" s="42" t="str">
        <f t="shared" ref="G3:G22" si="2">IF(C3="","",TEXT(C3,"чч.мм")&amp;IF(D3="","",TEXT(D3," - чч.мм")))</f>
        <v>12.00 - 12.30</v>
      </c>
      <c r="H3" s="6" t="s">
        <v>148</v>
      </c>
      <c r="I3" s="43" t="s">
        <v>50</v>
      </c>
      <c r="J3" s="43" t="s">
        <v>61</v>
      </c>
      <c r="K3" s="44" t="s">
        <v>74</v>
      </c>
      <c r="L3" s="45" t="str">
        <f t="shared" ref="L3:L22" si="3">IF(O3="",P3,O3&amp;", "&amp;P3)</f>
        <v>Жители микрорайона, 0+</v>
      </c>
      <c r="M3" s="2" t="s">
        <v>24</v>
      </c>
      <c r="N3" s="46">
        <v>50</v>
      </c>
      <c r="O3" s="46" t="s">
        <v>52</v>
      </c>
      <c r="P3" s="2" t="s">
        <v>31</v>
      </c>
      <c r="Q3" s="46" t="s">
        <v>53</v>
      </c>
      <c r="R3" s="46" t="s">
        <v>27</v>
      </c>
      <c r="S3" s="43"/>
      <c r="U3" s="7" t="s">
        <v>238</v>
      </c>
      <c r="W3" s="47"/>
      <c r="X3" s="47"/>
      <c r="Y3" s="47"/>
      <c r="Z3" s="47"/>
    </row>
    <row r="4" spans="1:26" s="7" customFormat="1" ht="38.25" x14ac:dyDescent="0.25">
      <c r="A4" s="3"/>
      <c r="B4" s="13">
        <v>45117</v>
      </c>
      <c r="C4" s="20" t="s">
        <v>69</v>
      </c>
      <c r="D4" s="20" t="s">
        <v>70</v>
      </c>
      <c r="E4" s="41" t="str">
        <f t="shared" si="0"/>
        <v>10.07.23 (Пн), 15.00</v>
      </c>
      <c r="F4" s="41" t="str">
        <f t="shared" si="1"/>
        <v>10.07.23 (Пн)</v>
      </c>
      <c r="G4" s="42" t="str">
        <f t="shared" si="2"/>
        <v>15.00 - 16.00</v>
      </c>
      <c r="H4" s="5" t="s">
        <v>71</v>
      </c>
      <c r="I4" s="12" t="s">
        <v>147</v>
      </c>
      <c r="J4" s="12" t="s">
        <v>72</v>
      </c>
      <c r="K4" s="15" t="s">
        <v>73</v>
      </c>
      <c r="L4" s="45" t="str">
        <f t="shared" si="3"/>
        <v>жители города, 6+</v>
      </c>
      <c r="M4" s="5" t="s">
        <v>24</v>
      </c>
      <c r="N4" s="3">
        <v>50</v>
      </c>
      <c r="O4" s="5" t="s">
        <v>48</v>
      </c>
      <c r="P4" s="5" t="s">
        <v>26</v>
      </c>
      <c r="Q4" s="3"/>
      <c r="R4" s="3" t="s">
        <v>65</v>
      </c>
      <c r="S4" s="12"/>
      <c r="U4" s="7" t="s">
        <v>238</v>
      </c>
      <c r="W4" s="47"/>
      <c r="X4" s="47"/>
      <c r="Y4" s="47"/>
      <c r="Z4" s="47"/>
    </row>
    <row r="5" spans="1:26" s="7" customFormat="1" ht="89.25" x14ac:dyDescent="0.25">
      <c r="A5" s="3"/>
      <c r="B5" s="13">
        <v>45118</v>
      </c>
      <c r="C5" s="18">
        <v>0.41666666666666669</v>
      </c>
      <c r="D5" s="18">
        <v>0.45833333333333331</v>
      </c>
      <c r="E5" s="41" t="str">
        <f t="shared" si="0"/>
        <v>11.07.23 (Вт), 10.00</v>
      </c>
      <c r="F5" s="41" t="str">
        <f t="shared" si="1"/>
        <v>11.07.23 (Вт)</v>
      </c>
      <c r="G5" s="42" t="str">
        <f t="shared" si="2"/>
        <v>10.00 - 11.00</v>
      </c>
      <c r="H5" s="6" t="s">
        <v>83</v>
      </c>
      <c r="I5" s="19" t="s">
        <v>84</v>
      </c>
      <c r="J5" s="19" t="s">
        <v>85</v>
      </c>
      <c r="K5" s="16" t="s">
        <v>86</v>
      </c>
      <c r="L5" s="45" t="str">
        <f t="shared" si="3"/>
        <v>воспитанники ГКУ СО "ЦП ДОПР "Искра" (коррекционный)" , 0+</v>
      </c>
      <c r="M5" s="19" t="s">
        <v>24</v>
      </c>
      <c r="N5" s="19">
        <v>20</v>
      </c>
      <c r="O5" s="19" t="s">
        <v>87</v>
      </c>
      <c r="P5" s="19" t="s">
        <v>31</v>
      </c>
      <c r="Q5" s="3"/>
      <c r="R5" s="3"/>
      <c r="S5" s="12"/>
      <c r="U5" s="7" t="s">
        <v>238</v>
      </c>
      <c r="W5" s="47"/>
      <c r="X5" s="47"/>
      <c r="Y5" s="47"/>
      <c r="Z5" s="47"/>
    </row>
    <row r="6" spans="1:26" s="7" customFormat="1" ht="76.5" x14ac:dyDescent="0.25">
      <c r="A6" s="3"/>
      <c r="B6" s="13">
        <v>45118</v>
      </c>
      <c r="C6" s="14">
        <v>0.45833333333333331</v>
      </c>
      <c r="D6" s="14">
        <v>0.5</v>
      </c>
      <c r="E6" s="41" t="str">
        <f t="shared" si="0"/>
        <v>11.07.23 (Вт), 11.00</v>
      </c>
      <c r="F6" s="41" t="str">
        <f t="shared" si="1"/>
        <v>11.07.23 (Вт)</v>
      </c>
      <c r="G6" s="42" t="str">
        <f t="shared" si="2"/>
        <v>11.00 - 12.00</v>
      </c>
      <c r="H6" s="17" t="s">
        <v>75</v>
      </c>
      <c r="I6" s="12" t="s">
        <v>58</v>
      </c>
      <c r="J6" s="12" t="s">
        <v>76</v>
      </c>
      <c r="K6" s="21" t="s">
        <v>77</v>
      </c>
      <c r="L6" s="45" t="str">
        <f t="shared" si="3"/>
        <v>дети, 6+</v>
      </c>
      <c r="M6" s="5" t="s">
        <v>78</v>
      </c>
      <c r="N6" s="12">
        <v>100</v>
      </c>
      <c r="O6" s="12" t="s">
        <v>62</v>
      </c>
      <c r="P6" s="12" t="s">
        <v>26</v>
      </c>
      <c r="Q6" s="12"/>
      <c r="R6" s="12"/>
      <c r="S6" s="12"/>
      <c r="U6" s="7" t="s">
        <v>238</v>
      </c>
      <c r="W6" s="47"/>
      <c r="X6" s="47"/>
      <c r="Y6" s="47"/>
      <c r="Z6" s="47"/>
    </row>
    <row r="7" spans="1:26" s="7" customFormat="1" ht="76.5" x14ac:dyDescent="0.25">
      <c r="A7" s="3"/>
      <c r="B7" s="13">
        <v>45118</v>
      </c>
      <c r="C7" s="40">
        <v>0.45833333333333331</v>
      </c>
      <c r="D7" s="40">
        <v>0.47916666666666669</v>
      </c>
      <c r="E7" s="41" t="str">
        <f t="shared" si="0"/>
        <v>11.07.23 (Вт), 11.00</v>
      </c>
      <c r="F7" s="41" t="str">
        <f t="shared" si="1"/>
        <v>11.07.23 (Вт)</v>
      </c>
      <c r="G7" s="42" t="str">
        <f t="shared" si="2"/>
        <v>11.00 - 11.30</v>
      </c>
      <c r="H7" s="2" t="s">
        <v>149</v>
      </c>
      <c r="I7" s="43" t="s">
        <v>88</v>
      </c>
      <c r="J7" s="43" t="s">
        <v>89</v>
      </c>
      <c r="K7" s="44" t="s">
        <v>57</v>
      </c>
      <c r="L7" s="45" t="str">
        <f t="shared" si="3"/>
        <v>Воспитанники  СП Детский сад ГБОУ ООШ №32, 0+</v>
      </c>
      <c r="M7" s="2" t="s">
        <v>24</v>
      </c>
      <c r="N7" s="46">
        <v>30</v>
      </c>
      <c r="O7" s="44" t="s">
        <v>90</v>
      </c>
      <c r="P7" s="2" t="s">
        <v>31</v>
      </c>
      <c r="Q7" s="46" t="s">
        <v>53</v>
      </c>
      <c r="R7" s="46" t="s">
        <v>27</v>
      </c>
      <c r="S7" s="43"/>
      <c r="U7" s="7" t="s">
        <v>238</v>
      </c>
      <c r="W7" s="47"/>
      <c r="X7" s="47"/>
      <c r="Y7" s="47"/>
      <c r="Z7" s="47"/>
    </row>
    <row r="8" spans="1:26" s="7" customFormat="1" ht="102" x14ac:dyDescent="0.25">
      <c r="A8" s="3"/>
      <c r="B8" s="13">
        <v>45118</v>
      </c>
      <c r="C8" s="8">
        <v>0.52083333333333337</v>
      </c>
      <c r="D8" s="11">
        <v>0.5625</v>
      </c>
      <c r="E8" s="41" t="str">
        <f t="shared" si="0"/>
        <v>11.07.23 (Вт), 12.30</v>
      </c>
      <c r="F8" s="41" t="str">
        <f t="shared" si="1"/>
        <v>11.07.23 (Вт)</v>
      </c>
      <c r="G8" s="42" t="str">
        <f t="shared" si="2"/>
        <v>12.30 - 13.30</v>
      </c>
      <c r="H8" s="2" t="s">
        <v>33</v>
      </c>
      <c r="I8" s="2" t="s">
        <v>34</v>
      </c>
      <c r="J8" s="2" t="s">
        <v>35</v>
      </c>
      <c r="K8" s="2" t="s">
        <v>36</v>
      </c>
      <c r="L8" s="45" t="str">
        <f t="shared" si="3"/>
        <v>Дети, 6+</v>
      </c>
      <c r="M8" s="5" t="s">
        <v>24</v>
      </c>
      <c r="N8" s="2">
        <v>15</v>
      </c>
      <c r="O8" s="2" t="s">
        <v>25</v>
      </c>
      <c r="P8" s="2" t="s">
        <v>26</v>
      </c>
      <c r="Q8" s="2"/>
      <c r="R8" s="2" t="s">
        <v>27</v>
      </c>
      <c r="S8" s="2"/>
      <c r="U8" s="7" t="s">
        <v>238</v>
      </c>
      <c r="X8" s="47"/>
      <c r="Y8" s="47"/>
      <c r="Z8" s="47"/>
    </row>
    <row r="9" spans="1:26" s="7" customFormat="1" ht="89.25" x14ac:dyDescent="0.25">
      <c r="A9" s="3"/>
      <c r="B9" s="13">
        <v>45118</v>
      </c>
      <c r="C9" s="14">
        <v>0.70833333333333337</v>
      </c>
      <c r="D9" s="14">
        <v>0.75</v>
      </c>
      <c r="E9" s="41" t="str">
        <f t="shared" si="0"/>
        <v>11.07.23 (Вт), 17.00</v>
      </c>
      <c r="F9" s="41" t="str">
        <f t="shared" si="1"/>
        <v>11.07.23 (Вт)</v>
      </c>
      <c r="G9" s="42" t="str">
        <f t="shared" si="2"/>
        <v>17.00 - 18.00</v>
      </c>
      <c r="H9" s="2" t="s">
        <v>79</v>
      </c>
      <c r="I9" s="12" t="s">
        <v>80</v>
      </c>
      <c r="J9" s="12" t="s">
        <v>81</v>
      </c>
      <c r="K9" s="16" t="s">
        <v>82</v>
      </c>
      <c r="L9" s="45" t="str">
        <f t="shared" si="3"/>
        <v>дети до 14 лет, 6+</v>
      </c>
      <c r="M9" s="12" t="s">
        <v>47</v>
      </c>
      <c r="N9" s="12">
        <v>30</v>
      </c>
      <c r="O9" s="12" t="s">
        <v>44</v>
      </c>
      <c r="P9" s="12" t="s">
        <v>26</v>
      </c>
      <c r="Q9" s="12" t="s">
        <v>45</v>
      </c>
      <c r="R9" s="12" t="s">
        <v>32</v>
      </c>
      <c r="S9" s="12"/>
      <c r="U9" s="7" t="s">
        <v>238</v>
      </c>
      <c r="W9" s="47"/>
      <c r="X9" s="47"/>
      <c r="Y9" s="47"/>
      <c r="Z9" s="47"/>
    </row>
    <row r="10" spans="1:26" s="7" customFormat="1" ht="38.25" x14ac:dyDescent="0.25">
      <c r="A10" s="3"/>
      <c r="B10" s="13">
        <v>45119</v>
      </c>
      <c r="C10" s="40">
        <v>0.5</v>
      </c>
      <c r="D10" s="40">
        <v>0.52083333333333337</v>
      </c>
      <c r="E10" s="41" t="str">
        <f t="shared" si="0"/>
        <v>12.07.23 (Ср), 12.00</v>
      </c>
      <c r="F10" s="41" t="str">
        <f t="shared" si="1"/>
        <v>12.07.23 (Ср)</v>
      </c>
      <c r="G10" s="42" t="str">
        <f t="shared" si="2"/>
        <v>12.00 - 12.30</v>
      </c>
      <c r="H10" s="2" t="s">
        <v>150</v>
      </c>
      <c r="I10" s="43" t="s">
        <v>50</v>
      </c>
      <c r="J10" s="43" t="s">
        <v>61</v>
      </c>
      <c r="K10" s="44" t="s">
        <v>91</v>
      </c>
      <c r="L10" s="45" t="str">
        <f t="shared" si="3"/>
        <v>Жители микрорайона, 0+</v>
      </c>
      <c r="M10" s="2" t="s">
        <v>24</v>
      </c>
      <c r="N10" s="46">
        <v>50</v>
      </c>
      <c r="O10" s="46" t="s">
        <v>52</v>
      </c>
      <c r="P10" s="2" t="s">
        <v>31</v>
      </c>
      <c r="Q10" s="46" t="s">
        <v>53</v>
      </c>
      <c r="R10" s="46" t="s">
        <v>27</v>
      </c>
      <c r="S10" s="43"/>
      <c r="U10" s="7" t="s">
        <v>238</v>
      </c>
      <c r="W10" s="47"/>
      <c r="X10" s="47"/>
      <c r="Y10" s="47"/>
      <c r="Z10" s="47"/>
    </row>
    <row r="11" spans="1:26" s="7" customFormat="1" ht="102" x14ac:dyDescent="0.25">
      <c r="A11" s="3"/>
      <c r="B11" s="13">
        <v>45120</v>
      </c>
      <c r="C11" s="14">
        <v>0.45833333333333331</v>
      </c>
      <c r="D11" s="14">
        <v>0.5</v>
      </c>
      <c r="E11" s="41" t="str">
        <f t="shared" si="0"/>
        <v>13.07.23 (Чт), 11.00</v>
      </c>
      <c r="F11" s="41" t="str">
        <f t="shared" si="1"/>
        <v>13.07.23 (Чт)</v>
      </c>
      <c r="G11" s="42" t="str">
        <f t="shared" si="2"/>
        <v>11.00 - 12.00</v>
      </c>
      <c r="H11" s="2" t="s">
        <v>92</v>
      </c>
      <c r="I11" s="12" t="s">
        <v>49</v>
      </c>
      <c r="J11" s="12" t="s">
        <v>93</v>
      </c>
      <c r="K11" s="16" t="s">
        <v>94</v>
      </c>
      <c r="L11" s="45" t="str">
        <f t="shared" si="3"/>
        <v>дети до 14 лет, 6+</v>
      </c>
      <c r="M11" s="12" t="s">
        <v>47</v>
      </c>
      <c r="N11" s="12">
        <v>31</v>
      </c>
      <c r="O11" s="12" t="s">
        <v>44</v>
      </c>
      <c r="P11" s="12" t="s">
        <v>26</v>
      </c>
      <c r="Q11" s="12" t="s">
        <v>45</v>
      </c>
      <c r="R11" s="12" t="s">
        <v>32</v>
      </c>
      <c r="S11" s="12"/>
      <c r="T11" s="7" t="s">
        <v>151</v>
      </c>
      <c r="U11" s="7" t="s">
        <v>238</v>
      </c>
      <c r="W11" s="47"/>
      <c r="X11" s="47"/>
      <c r="Y11" s="47"/>
      <c r="Z11" s="47"/>
    </row>
    <row r="12" spans="1:26" s="7" customFormat="1" ht="76.5" x14ac:dyDescent="0.25">
      <c r="A12" s="3"/>
      <c r="B12" s="13">
        <v>45120</v>
      </c>
      <c r="C12" s="40">
        <v>0.66666666666666663</v>
      </c>
      <c r="D12" s="40">
        <v>0.6875</v>
      </c>
      <c r="E12" s="41" t="str">
        <f t="shared" si="0"/>
        <v>13.07.23 (Чт), 16.00</v>
      </c>
      <c r="F12" s="41" t="str">
        <f t="shared" si="1"/>
        <v>13.07.23 (Чт)</v>
      </c>
      <c r="G12" s="42" t="str">
        <f t="shared" si="2"/>
        <v>16.00 - 16.30</v>
      </c>
      <c r="H12" s="2" t="s">
        <v>152</v>
      </c>
      <c r="I12" s="43" t="s">
        <v>50</v>
      </c>
      <c r="J12" s="43" t="s">
        <v>95</v>
      </c>
      <c r="K12" s="44" t="s">
        <v>96</v>
      </c>
      <c r="L12" s="45" t="str">
        <f t="shared" si="3"/>
        <v>Воспитанники  СП Детский сад ГБОУ ООШ №32, 0+</v>
      </c>
      <c r="M12" s="2" t="s">
        <v>97</v>
      </c>
      <c r="N12" s="46">
        <v>15</v>
      </c>
      <c r="O12" s="44" t="s">
        <v>90</v>
      </c>
      <c r="P12" s="2" t="s">
        <v>31</v>
      </c>
      <c r="Q12" s="46" t="s">
        <v>53</v>
      </c>
      <c r="R12" s="46" t="s">
        <v>27</v>
      </c>
      <c r="S12" s="43"/>
      <c r="U12" s="7" t="s">
        <v>238</v>
      </c>
      <c r="W12" s="47"/>
      <c r="X12" s="47"/>
      <c r="Y12" s="47"/>
      <c r="Z12" s="47"/>
    </row>
    <row r="13" spans="1:26" s="7" customFormat="1" ht="76.5" x14ac:dyDescent="0.25">
      <c r="A13" s="3"/>
      <c r="B13" s="13">
        <v>45120</v>
      </c>
      <c r="C13" s="40">
        <v>0.6875</v>
      </c>
      <c r="D13" s="40">
        <v>0.70833333333333337</v>
      </c>
      <c r="E13" s="41" t="str">
        <f t="shared" si="0"/>
        <v>13.07.23 (Чт), 16.30</v>
      </c>
      <c r="F13" s="41" t="str">
        <f t="shared" si="1"/>
        <v>13.07.23 (Чт)</v>
      </c>
      <c r="G13" s="42" t="str">
        <f t="shared" si="2"/>
        <v>16.30 - 17.00</v>
      </c>
      <c r="H13" s="2" t="s">
        <v>153</v>
      </c>
      <c r="I13" s="43" t="s">
        <v>50</v>
      </c>
      <c r="J13" s="43" t="s">
        <v>98</v>
      </c>
      <c r="K13" s="44" t="s">
        <v>59</v>
      </c>
      <c r="L13" s="45" t="str">
        <f t="shared" si="3"/>
        <v>Воспитанники  СП Детский сад ГБОУ ООШ №32, 0+</v>
      </c>
      <c r="M13" s="2" t="s">
        <v>97</v>
      </c>
      <c r="N13" s="46">
        <v>15</v>
      </c>
      <c r="O13" s="44" t="s">
        <v>90</v>
      </c>
      <c r="P13" s="2" t="s">
        <v>31</v>
      </c>
      <c r="Q13" s="46" t="s">
        <v>53</v>
      </c>
      <c r="R13" s="46" t="s">
        <v>27</v>
      </c>
      <c r="S13" s="43"/>
      <c r="U13" s="7" t="s">
        <v>238</v>
      </c>
      <c r="W13" s="47"/>
      <c r="X13" s="47"/>
      <c r="Y13" s="47"/>
      <c r="Z13" s="47"/>
    </row>
    <row r="14" spans="1:26" s="7" customFormat="1" ht="43.5" customHeight="1" x14ac:dyDescent="0.25">
      <c r="A14" s="3"/>
      <c r="B14" s="13">
        <v>45120</v>
      </c>
      <c r="C14" s="40">
        <v>0.75</v>
      </c>
      <c r="D14" s="40">
        <v>0.83333333333333337</v>
      </c>
      <c r="E14" s="41" t="str">
        <f t="shared" si="0"/>
        <v>13.07.23 (Чт), 18.00</v>
      </c>
      <c r="F14" s="41" t="str">
        <f t="shared" si="1"/>
        <v>13.07.23 (Чт)</v>
      </c>
      <c r="G14" s="42" t="str">
        <f t="shared" si="2"/>
        <v>18.00 - 20.00</v>
      </c>
      <c r="H14" s="2" t="s">
        <v>154</v>
      </c>
      <c r="I14" s="43" t="s">
        <v>99</v>
      </c>
      <c r="J14" s="43" t="s">
        <v>64</v>
      </c>
      <c r="K14" s="44" t="s">
        <v>100</v>
      </c>
      <c r="L14" s="45" t="str">
        <f t="shared" si="3"/>
        <v>Жители города, 0+</v>
      </c>
      <c r="M14" s="2" t="s">
        <v>24</v>
      </c>
      <c r="N14" s="46">
        <v>50</v>
      </c>
      <c r="O14" s="46" t="s">
        <v>54</v>
      </c>
      <c r="P14" s="2" t="s">
        <v>31</v>
      </c>
      <c r="Q14" s="46" t="s">
        <v>53</v>
      </c>
      <c r="R14" s="46" t="s">
        <v>27</v>
      </c>
      <c r="S14" s="43"/>
      <c r="T14" s="7" t="s">
        <v>144</v>
      </c>
      <c r="U14" s="7" t="s">
        <v>238</v>
      </c>
      <c r="W14" s="47"/>
      <c r="X14" s="47"/>
      <c r="Y14" s="47"/>
      <c r="Z14" s="47"/>
    </row>
    <row r="15" spans="1:26" s="7" customFormat="1" ht="153" x14ac:dyDescent="0.25">
      <c r="A15" s="3"/>
      <c r="B15" s="13">
        <v>45121</v>
      </c>
      <c r="C15" s="14">
        <v>0.45833333333333331</v>
      </c>
      <c r="D15" s="14">
        <v>0.5</v>
      </c>
      <c r="E15" s="41" t="str">
        <f t="shared" si="0"/>
        <v>14.07.23 (Пт), 11.00</v>
      </c>
      <c r="F15" s="41" t="str">
        <f t="shared" si="1"/>
        <v>14.07.23 (Пт)</v>
      </c>
      <c r="G15" s="42" t="str">
        <f t="shared" si="2"/>
        <v>11.00 - 12.00</v>
      </c>
      <c r="H15" s="17" t="s">
        <v>101</v>
      </c>
      <c r="I15" s="12" t="s">
        <v>58</v>
      </c>
      <c r="J15" s="12" t="s">
        <v>60</v>
      </c>
      <c r="K15" s="21" t="s">
        <v>102</v>
      </c>
      <c r="L15" s="45">
        <f t="shared" si="3"/>
        <v>0</v>
      </c>
      <c r="M15" s="5"/>
      <c r="N15" s="12"/>
      <c r="O15" s="12"/>
      <c r="P15" s="12"/>
      <c r="Q15" s="12"/>
      <c r="R15" s="12"/>
      <c r="S15" s="12"/>
      <c r="U15" s="7" t="s">
        <v>238</v>
      </c>
      <c r="W15" s="47"/>
      <c r="X15" s="47"/>
      <c r="Y15" s="47"/>
      <c r="Z15" s="47"/>
    </row>
    <row r="16" spans="1:26" s="7" customFormat="1" ht="114.75" x14ac:dyDescent="0.25">
      <c r="A16" s="3"/>
      <c r="B16" s="13">
        <v>45121</v>
      </c>
      <c r="C16" s="23">
        <v>0.45833333333333331</v>
      </c>
      <c r="D16" s="23">
        <v>0.52083333333333337</v>
      </c>
      <c r="E16" s="41" t="str">
        <f t="shared" si="0"/>
        <v>14.07.23 (Пт), 11.00</v>
      </c>
      <c r="F16" s="41" t="str">
        <f t="shared" si="1"/>
        <v>14.07.23 (Пт)</v>
      </c>
      <c r="G16" s="42" t="str">
        <f t="shared" si="2"/>
        <v>11.00 - 12.30</v>
      </c>
      <c r="H16" s="24" t="s">
        <v>158</v>
      </c>
      <c r="I16" s="22" t="s">
        <v>68</v>
      </c>
      <c r="J16" s="22" t="s">
        <v>115</v>
      </c>
      <c r="K16" s="44" t="s">
        <v>116</v>
      </c>
      <c r="L16" s="45" t="str">
        <f t="shared" si="3"/>
        <v>Дети, 0+</v>
      </c>
      <c r="M16" s="25" t="s">
        <v>24</v>
      </c>
      <c r="N16" s="25">
        <v>50</v>
      </c>
      <c r="O16" s="25" t="s">
        <v>25</v>
      </c>
      <c r="P16" s="25" t="s">
        <v>31</v>
      </c>
      <c r="Q16" s="43"/>
      <c r="R16" s="43" t="s">
        <v>27</v>
      </c>
      <c r="S16" s="43"/>
      <c r="U16" s="7" t="s">
        <v>238</v>
      </c>
      <c r="W16" s="47"/>
      <c r="X16" s="47"/>
      <c r="Y16" s="47"/>
      <c r="Z16" s="47"/>
    </row>
    <row r="17" spans="1:26" s="7" customFormat="1" ht="38.25" x14ac:dyDescent="0.25">
      <c r="A17" s="3"/>
      <c r="B17" s="13">
        <v>45121</v>
      </c>
      <c r="C17" s="40">
        <v>0.5</v>
      </c>
      <c r="D17" s="40">
        <v>0.52083333333333337</v>
      </c>
      <c r="E17" s="41" t="str">
        <f t="shared" si="0"/>
        <v>14.07.23 (Пт), 12.00</v>
      </c>
      <c r="F17" s="41" t="str">
        <f t="shared" si="1"/>
        <v>14.07.23 (Пт)</v>
      </c>
      <c r="G17" s="42" t="str">
        <f t="shared" si="2"/>
        <v>12.00 - 12.30</v>
      </c>
      <c r="H17" s="2" t="s">
        <v>110</v>
      </c>
      <c r="I17" s="43" t="s">
        <v>50</v>
      </c>
      <c r="J17" s="43" t="s">
        <v>63</v>
      </c>
      <c r="K17" s="44" t="s">
        <v>111</v>
      </c>
      <c r="L17" s="45" t="str">
        <f t="shared" si="3"/>
        <v>Жители микрорайона, 0+</v>
      </c>
      <c r="M17" s="2" t="s">
        <v>24</v>
      </c>
      <c r="N17" s="46">
        <v>50</v>
      </c>
      <c r="O17" s="46" t="s">
        <v>52</v>
      </c>
      <c r="P17" s="2" t="s">
        <v>31</v>
      </c>
      <c r="Q17" s="46" t="s">
        <v>53</v>
      </c>
      <c r="R17" s="46" t="s">
        <v>27</v>
      </c>
      <c r="S17" s="43"/>
      <c r="U17" s="7" t="s">
        <v>238</v>
      </c>
      <c r="W17" s="47"/>
      <c r="X17" s="47"/>
      <c r="Y17" s="47"/>
      <c r="Z17" s="47"/>
    </row>
    <row r="18" spans="1:26" s="7" customFormat="1" ht="63.75" x14ac:dyDescent="0.25">
      <c r="A18" s="3"/>
      <c r="B18" s="13">
        <v>45121</v>
      </c>
      <c r="C18" s="18">
        <v>0.625</v>
      </c>
      <c r="D18" s="18">
        <v>0.6875</v>
      </c>
      <c r="E18" s="41" t="str">
        <f t="shared" si="0"/>
        <v>14.07.23 (Пт), 15.00</v>
      </c>
      <c r="F18" s="41" t="str">
        <f t="shared" si="1"/>
        <v>14.07.23 (Пт)</v>
      </c>
      <c r="G18" s="42" t="str">
        <f t="shared" si="2"/>
        <v>15.00 - 16.30</v>
      </c>
      <c r="H18" s="6" t="s">
        <v>105</v>
      </c>
      <c r="I18" s="19" t="s">
        <v>155</v>
      </c>
      <c r="J18" s="19" t="s">
        <v>106</v>
      </c>
      <c r="K18" s="16" t="s">
        <v>107</v>
      </c>
      <c r="L18" s="45" t="str">
        <f t="shared" si="3"/>
        <v>жители города, 0+</v>
      </c>
      <c r="M18" s="19" t="s">
        <v>24</v>
      </c>
      <c r="N18" s="19">
        <v>50</v>
      </c>
      <c r="O18" s="19" t="s">
        <v>48</v>
      </c>
      <c r="P18" s="19" t="s">
        <v>31</v>
      </c>
      <c r="Q18" s="3"/>
      <c r="R18" s="3"/>
      <c r="S18" s="12"/>
      <c r="T18" s="7" t="s">
        <v>156</v>
      </c>
      <c r="U18" s="7" t="s">
        <v>238</v>
      </c>
      <c r="W18" s="47"/>
      <c r="X18" s="47"/>
      <c r="Y18" s="47"/>
      <c r="Z18" s="47"/>
    </row>
    <row r="19" spans="1:26" s="7" customFormat="1" ht="76.5" x14ac:dyDescent="0.25">
      <c r="A19" s="3"/>
      <c r="B19" s="13">
        <v>45121</v>
      </c>
      <c r="C19" s="48">
        <v>0.66666666666666663</v>
      </c>
      <c r="D19" s="48">
        <v>0.70833333333333337</v>
      </c>
      <c r="E19" s="41" t="str">
        <f t="shared" si="0"/>
        <v>14.07.23 (Пт), 16.00</v>
      </c>
      <c r="F19" s="41" t="str">
        <f t="shared" si="1"/>
        <v>14.07.23 (Пт)</v>
      </c>
      <c r="G19" s="42" t="str">
        <f t="shared" si="2"/>
        <v>16.00 - 17.00</v>
      </c>
      <c r="H19" s="5" t="s">
        <v>112</v>
      </c>
      <c r="I19" s="12" t="s">
        <v>55</v>
      </c>
      <c r="J19" s="12" t="s">
        <v>113</v>
      </c>
      <c r="K19" s="15" t="s">
        <v>114</v>
      </c>
      <c r="L19" s="45" t="str">
        <f t="shared" si="3"/>
        <v>дети , 6+</v>
      </c>
      <c r="M19" s="5" t="s">
        <v>24</v>
      </c>
      <c r="N19" s="3">
        <v>50</v>
      </c>
      <c r="O19" s="3" t="s">
        <v>56</v>
      </c>
      <c r="P19" s="5" t="s">
        <v>26</v>
      </c>
      <c r="Q19" s="3" t="s">
        <v>45</v>
      </c>
      <c r="R19" s="3" t="s">
        <v>32</v>
      </c>
      <c r="S19" s="12"/>
      <c r="T19" s="7" t="s">
        <v>143</v>
      </c>
      <c r="U19" s="7" t="s">
        <v>238</v>
      </c>
      <c r="W19" s="47"/>
      <c r="X19" s="47"/>
      <c r="Y19" s="47"/>
      <c r="Z19" s="47"/>
    </row>
    <row r="20" spans="1:26" s="7" customFormat="1" ht="25.5" x14ac:dyDescent="0.25">
      <c r="A20" s="3"/>
      <c r="B20" s="13">
        <v>45121</v>
      </c>
      <c r="C20" s="14">
        <v>0.70833333333333337</v>
      </c>
      <c r="D20" s="14">
        <v>0.75</v>
      </c>
      <c r="E20" s="41" t="str">
        <f t="shared" si="0"/>
        <v>14.07.23 (Пт), 17.00</v>
      </c>
      <c r="F20" s="41" t="str">
        <f t="shared" si="1"/>
        <v>14.07.23 (Пт)</v>
      </c>
      <c r="G20" s="42" t="str">
        <f t="shared" si="2"/>
        <v>17.00 - 18.00</v>
      </c>
      <c r="H20" s="17" t="s">
        <v>103</v>
      </c>
      <c r="I20" s="12" t="s">
        <v>66</v>
      </c>
      <c r="J20" s="12" t="s">
        <v>60</v>
      </c>
      <c r="K20" s="21" t="s">
        <v>104</v>
      </c>
      <c r="L20" s="45">
        <f t="shared" si="3"/>
        <v>0</v>
      </c>
      <c r="M20" s="5"/>
      <c r="N20" s="12"/>
      <c r="O20" s="12"/>
      <c r="P20" s="12"/>
      <c r="Q20" s="12"/>
      <c r="R20" s="12"/>
      <c r="S20" s="12"/>
      <c r="T20" s="7" t="s">
        <v>151</v>
      </c>
      <c r="U20" s="7" t="s">
        <v>238</v>
      </c>
      <c r="W20" s="47"/>
      <c r="X20" s="47"/>
      <c r="Y20" s="47"/>
      <c r="Z20" s="47"/>
    </row>
    <row r="21" spans="1:26" s="7" customFormat="1" ht="38.25" x14ac:dyDescent="0.25">
      <c r="A21" s="3"/>
      <c r="B21" s="13">
        <v>45121</v>
      </c>
      <c r="C21" s="18">
        <v>0.75</v>
      </c>
      <c r="D21" s="18">
        <v>0.83333333333333337</v>
      </c>
      <c r="E21" s="41" t="str">
        <f t="shared" si="0"/>
        <v>14.07.23 (Пт), 18.00</v>
      </c>
      <c r="F21" s="41" t="str">
        <f t="shared" si="1"/>
        <v>14.07.23 (Пт)</v>
      </c>
      <c r="G21" s="42" t="str">
        <f t="shared" si="2"/>
        <v>18.00 - 20.00</v>
      </c>
      <c r="H21" s="6" t="s">
        <v>108</v>
      </c>
      <c r="I21" s="19" t="s">
        <v>157</v>
      </c>
      <c r="J21" s="19" t="s">
        <v>85</v>
      </c>
      <c r="K21" s="16" t="s">
        <v>109</v>
      </c>
      <c r="L21" s="45" t="str">
        <f t="shared" si="3"/>
        <v>жители города, 0+</v>
      </c>
      <c r="M21" s="19" t="s">
        <v>24</v>
      </c>
      <c r="N21" s="19">
        <v>100</v>
      </c>
      <c r="O21" s="19" t="s">
        <v>48</v>
      </c>
      <c r="P21" s="19" t="s">
        <v>31</v>
      </c>
      <c r="Q21" s="3"/>
      <c r="R21" s="3"/>
      <c r="S21" s="12"/>
      <c r="T21" s="7" t="s">
        <v>146</v>
      </c>
      <c r="U21" s="7" t="s">
        <v>238</v>
      </c>
      <c r="W21" s="47"/>
      <c r="X21" s="47"/>
      <c r="Y21" s="47"/>
      <c r="Z21" s="47"/>
    </row>
    <row r="22" spans="1:26" s="7" customFormat="1" ht="63.75" x14ac:dyDescent="0.25">
      <c r="A22" s="6"/>
      <c r="B22" s="13">
        <v>45121</v>
      </c>
      <c r="C22" s="9">
        <v>0.45833333333333331</v>
      </c>
      <c r="D22" s="9">
        <v>0.5</v>
      </c>
      <c r="E22" s="41" t="str">
        <f t="shared" si="0"/>
        <v>14.07.23 (Пт), 11.00</v>
      </c>
      <c r="F22" s="41" t="str">
        <f t="shared" si="1"/>
        <v>14.07.23 (Пт)</v>
      </c>
      <c r="G22" s="42" t="str">
        <f t="shared" si="2"/>
        <v>11.00 - 12.00</v>
      </c>
      <c r="H22" s="6" t="s">
        <v>40</v>
      </c>
      <c r="I22" s="6" t="s">
        <v>30</v>
      </c>
      <c r="J22" s="6" t="s">
        <v>41</v>
      </c>
      <c r="K22" s="5" t="s">
        <v>42</v>
      </c>
      <c r="L22" s="45" t="str">
        <f t="shared" si="3"/>
        <v>Дети, 6+</v>
      </c>
      <c r="M22" s="5" t="s">
        <v>24</v>
      </c>
      <c r="N22" s="6">
        <v>15</v>
      </c>
      <c r="O22" s="6" t="s">
        <v>25</v>
      </c>
      <c r="P22" s="6" t="s">
        <v>26</v>
      </c>
      <c r="Q22" s="6"/>
      <c r="R22" s="6" t="s">
        <v>27</v>
      </c>
      <c r="S22" s="6"/>
      <c r="U22" s="7" t="s">
        <v>238</v>
      </c>
      <c r="X22" s="47"/>
      <c r="Y22" s="47"/>
      <c r="Z22" s="47"/>
    </row>
    <row r="23" spans="1:26" s="7" customFormat="1" ht="38.25" x14ac:dyDescent="0.25">
      <c r="A23" s="3"/>
      <c r="B23" s="13">
        <v>45122</v>
      </c>
      <c r="C23" s="40">
        <v>0.45833333333333331</v>
      </c>
      <c r="D23" s="40">
        <v>0.52083333333333337</v>
      </c>
      <c r="E23" s="41" t="str">
        <f t="shared" ref="E23:E29" si="4">F23&amp;", "&amp;TEXT(C23,"ЧЧ.ММ")</f>
        <v>15.07.23 (Сб), 11.00</v>
      </c>
      <c r="F23" s="41" t="str">
        <f t="shared" ref="F23:F29" si="5">TEXT(B23,"ДД.ММ.ГГ"&amp; " (ДДД)")</f>
        <v>15.07.23 (Сб)</v>
      </c>
      <c r="G23" s="42" t="str">
        <f t="shared" ref="G23:G29" si="6">IF(C23="","",TEXT(C23,"чч.мм")&amp;IF(D23="","",TEXT(D23," - чч.мм")))</f>
        <v>11.00 - 12.30</v>
      </c>
      <c r="H23" s="2" t="s">
        <v>163</v>
      </c>
      <c r="I23" s="43" t="s">
        <v>50</v>
      </c>
      <c r="J23" s="43" t="s">
        <v>63</v>
      </c>
      <c r="K23" s="44" t="s">
        <v>132</v>
      </c>
      <c r="L23" s="45" t="str">
        <f t="shared" ref="L23:L30" si="7">IF(O23="",P23,O23&amp;", "&amp;P23)</f>
        <v>Жители микрорайона, 0+</v>
      </c>
      <c r="M23" s="2" t="s">
        <v>24</v>
      </c>
      <c r="N23" s="46">
        <v>30</v>
      </c>
      <c r="O23" s="46" t="s">
        <v>52</v>
      </c>
      <c r="P23" s="2" t="s">
        <v>31</v>
      </c>
      <c r="Q23" s="46" t="s">
        <v>53</v>
      </c>
      <c r="R23" s="46" t="s">
        <v>27</v>
      </c>
      <c r="S23" s="43"/>
      <c r="U23" s="7" t="s">
        <v>238</v>
      </c>
      <c r="W23" s="47"/>
      <c r="X23" s="47"/>
      <c r="Y23" s="47"/>
      <c r="Z23" s="47"/>
    </row>
    <row r="24" spans="1:26" s="7" customFormat="1" ht="38.25" x14ac:dyDescent="0.25">
      <c r="A24" s="3"/>
      <c r="B24" s="13">
        <v>45122</v>
      </c>
      <c r="C24" s="40">
        <v>0.5</v>
      </c>
      <c r="D24" s="40">
        <v>0.52083333333333337</v>
      </c>
      <c r="E24" s="41" t="str">
        <f t="shared" si="4"/>
        <v>15.07.23 (Сб), 12.00</v>
      </c>
      <c r="F24" s="41" t="str">
        <f t="shared" si="5"/>
        <v>15.07.23 (Сб)</v>
      </c>
      <c r="G24" s="42" t="str">
        <f t="shared" si="6"/>
        <v>12.00 - 12.30</v>
      </c>
      <c r="H24" s="2" t="s">
        <v>162</v>
      </c>
      <c r="I24" s="43" t="s">
        <v>50</v>
      </c>
      <c r="J24" s="43" t="s">
        <v>131</v>
      </c>
      <c r="K24" s="44" t="s">
        <v>51</v>
      </c>
      <c r="L24" s="45" t="str">
        <f t="shared" si="7"/>
        <v>Жители микрорайона, 0+</v>
      </c>
      <c r="M24" s="2" t="s">
        <v>24</v>
      </c>
      <c r="N24" s="46">
        <v>50</v>
      </c>
      <c r="O24" s="46" t="s">
        <v>52</v>
      </c>
      <c r="P24" s="2" t="s">
        <v>31</v>
      </c>
      <c r="Q24" s="46" t="s">
        <v>53</v>
      </c>
      <c r="R24" s="46" t="s">
        <v>27</v>
      </c>
      <c r="S24" s="43"/>
      <c r="U24" s="7" t="s">
        <v>238</v>
      </c>
      <c r="X24" s="47"/>
      <c r="Y24" s="47"/>
      <c r="Z24" s="47"/>
    </row>
    <row r="25" spans="1:26" s="7" customFormat="1" ht="102" x14ac:dyDescent="0.25">
      <c r="A25" s="3"/>
      <c r="B25" s="13">
        <v>45122</v>
      </c>
      <c r="C25" s="4">
        <v>0.58333333333333337</v>
      </c>
      <c r="D25" s="4">
        <v>0.625</v>
      </c>
      <c r="E25" s="41" t="str">
        <f t="shared" si="4"/>
        <v>15.07.23 (Сб), 14.00</v>
      </c>
      <c r="F25" s="41" t="str">
        <f t="shared" si="5"/>
        <v>15.07.23 (Сб)</v>
      </c>
      <c r="G25" s="42" t="str">
        <f t="shared" si="6"/>
        <v>14.00 - 15.00</v>
      </c>
      <c r="H25" s="5" t="s">
        <v>37</v>
      </c>
      <c r="I25" s="5" t="s">
        <v>28</v>
      </c>
      <c r="J25" s="5" t="s">
        <v>38</v>
      </c>
      <c r="K25" s="5" t="s">
        <v>39</v>
      </c>
      <c r="L25" s="45" t="str">
        <f t="shared" si="7"/>
        <v>Молодежь, 12+</v>
      </c>
      <c r="M25" s="5" t="s">
        <v>24</v>
      </c>
      <c r="N25" s="3">
        <v>20</v>
      </c>
      <c r="O25" s="6" t="s">
        <v>29</v>
      </c>
      <c r="P25" s="3" t="s">
        <v>22</v>
      </c>
      <c r="Q25" s="3"/>
      <c r="R25" s="6" t="s">
        <v>27</v>
      </c>
      <c r="S25" s="3"/>
      <c r="U25" s="7" t="s">
        <v>238</v>
      </c>
      <c r="X25" s="47"/>
      <c r="Y25" s="47"/>
      <c r="Z25" s="47"/>
    </row>
    <row r="26" spans="1:26" s="7" customFormat="1" ht="229.5" x14ac:dyDescent="0.25">
      <c r="A26" s="3"/>
      <c r="B26" s="13">
        <v>45122</v>
      </c>
      <c r="C26" s="18">
        <v>0.625</v>
      </c>
      <c r="D26" s="18">
        <v>0.70833333333333337</v>
      </c>
      <c r="E26" s="41" t="str">
        <f t="shared" si="4"/>
        <v>15.07.23 (Сб), 15.00</v>
      </c>
      <c r="F26" s="41" t="str">
        <f t="shared" si="5"/>
        <v>15.07.23 (Сб)</v>
      </c>
      <c r="G26" s="42" t="str">
        <f t="shared" si="6"/>
        <v>15.00 - 17.00</v>
      </c>
      <c r="H26" s="6" t="s">
        <v>129</v>
      </c>
      <c r="I26" s="19" t="s">
        <v>161</v>
      </c>
      <c r="J26" s="19" t="s">
        <v>46</v>
      </c>
      <c r="K26" s="16" t="s">
        <v>130</v>
      </c>
      <c r="L26" s="45" t="str">
        <f t="shared" si="7"/>
        <v>жители города, 0+</v>
      </c>
      <c r="M26" s="19" t="s">
        <v>24</v>
      </c>
      <c r="N26" s="19">
        <v>100</v>
      </c>
      <c r="O26" s="19" t="s">
        <v>48</v>
      </c>
      <c r="P26" s="19" t="s">
        <v>31</v>
      </c>
      <c r="Q26" s="3"/>
      <c r="R26" s="3"/>
      <c r="S26" s="12"/>
      <c r="T26" s="7" t="s">
        <v>143</v>
      </c>
      <c r="U26" s="7" t="s">
        <v>238</v>
      </c>
      <c r="W26" s="47"/>
      <c r="X26" s="47"/>
      <c r="Y26" s="47"/>
      <c r="Z26" s="47"/>
    </row>
    <row r="27" spans="1:26" s="7" customFormat="1" ht="38.25" x14ac:dyDescent="0.25">
      <c r="A27" s="3"/>
      <c r="B27" s="13">
        <v>45122</v>
      </c>
      <c r="C27" s="20" t="s">
        <v>117</v>
      </c>
      <c r="D27" s="20" t="s">
        <v>118</v>
      </c>
      <c r="E27" s="41" t="str">
        <f t="shared" si="4"/>
        <v>15.07.23 (Сб), 17.00</v>
      </c>
      <c r="F27" s="41" t="str">
        <f t="shared" si="5"/>
        <v>15.07.23 (Сб)</v>
      </c>
      <c r="G27" s="42" t="str">
        <f t="shared" si="6"/>
        <v>17.00 - 18.00</v>
      </c>
      <c r="H27" s="5" t="s">
        <v>119</v>
      </c>
      <c r="I27" s="12" t="s">
        <v>159</v>
      </c>
      <c r="J27" s="12" t="s">
        <v>72</v>
      </c>
      <c r="K27" s="15" t="s">
        <v>120</v>
      </c>
      <c r="L27" s="45" t="str">
        <f t="shared" si="7"/>
        <v>жители города, 6+</v>
      </c>
      <c r="M27" s="5" t="s">
        <v>24</v>
      </c>
      <c r="N27" s="3">
        <v>50</v>
      </c>
      <c r="O27" s="5" t="s">
        <v>48</v>
      </c>
      <c r="P27" s="5" t="s">
        <v>26</v>
      </c>
      <c r="Q27" s="3"/>
      <c r="R27" s="3" t="s">
        <v>65</v>
      </c>
      <c r="S27" s="12"/>
      <c r="U27" s="7" t="s">
        <v>238</v>
      </c>
      <c r="W27" s="47"/>
      <c r="X27" s="47"/>
      <c r="Y27" s="47"/>
      <c r="Z27" s="47"/>
    </row>
    <row r="28" spans="1:26" s="7" customFormat="1" ht="76.5" x14ac:dyDescent="0.25">
      <c r="A28" s="3"/>
      <c r="B28" s="13">
        <v>45122</v>
      </c>
      <c r="C28" s="14">
        <v>0.70833333333333337</v>
      </c>
      <c r="D28" s="14">
        <v>0.75</v>
      </c>
      <c r="E28" s="41" t="str">
        <f t="shared" si="4"/>
        <v>15.07.23 (Сб), 17.00</v>
      </c>
      <c r="F28" s="41" t="str">
        <f t="shared" si="5"/>
        <v>15.07.23 (Сб)</v>
      </c>
      <c r="G28" s="42" t="str">
        <f t="shared" si="6"/>
        <v>17.00 - 18.00</v>
      </c>
      <c r="H28" s="2" t="s">
        <v>126</v>
      </c>
      <c r="I28" s="12" t="s">
        <v>160</v>
      </c>
      <c r="J28" s="12" t="s">
        <v>127</v>
      </c>
      <c r="K28" s="16" t="s">
        <v>128</v>
      </c>
      <c r="L28" s="45" t="str">
        <f t="shared" si="7"/>
        <v>дети до 14 лет, 6+</v>
      </c>
      <c r="M28" s="12" t="s">
        <v>43</v>
      </c>
      <c r="N28" s="12">
        <v>20</v>
      </c>
      <c r="O28" s="12" t="s">
        <v>44</v>
      </c>
      <c r="P28" s="12" t="s">
        <v>26</v>
      </c>
      <c r="Q28" s="12" t="s">
        <v>45</v>
      </c>
      <c r="R28" s="12" t="s">
        <v>32</v>
      </c>
      <c r="S28" s="12"/>
      <c r="T28" s="7" t="s">
        <v>151</v>
      </c>
      <c r="U28" s="7" t="s">
        <v>238</v>
      </c>
      <c r="W28" s="47"/>
      <c r="X28" s="47"/>
      <c r="Y28" s="47"/>
      <c r="Z28" s="47"/>
    </row>
    <row r="29" spans="1:26" s="7" customFormat="1" ht="38.25" x14ac:dyDescent="0.25">
      <c r="A29" s="3"/>
      <c r="B29" s="13">
        <v>45122</v>
      </c>
      <c r="C29" s="20" t="s">
        <v>118</v>
      </c>
      <c r="D29" s="20" t="s">
        <v>121</v>
      </c>
      <c r="E29" s="41" t="str">
        <f t="shared" si="4"/>
        <v>15.07.23 (Сб), 18.00</v>
      </c>
      <c r="F29" s="41" t="str">
        <f t="shared" si="5"/>
        <v>15.07.23 (Сб)</v>
      </c>
      <c r="G29" s="42" t="str">
        <f t="shared" si="6"/>
        <v>18.00 - 20.00</v>
      </c>
      <c r="H29" s="5" t="s">
        <v>122</v>
      </c>
      <c r="I29" s="12" t="s">
        <v>159</v>
      </c>
      <c r="J29" s="12" t="s">
        <v>123</v>
      </c>
      <c r="K29" s="15" t="s">
        <v>124</v>
      </c>
      <c r="L29" s="45" t="str">
        <f t="shared" si="7"/>
        <v>жители города, 0+</v>
      </c>
      <c r="M29" s="5" t="s">
        <v>125</v>
      </c>
      <c r="N29" s="3">
        <v>100</v>
      </c>
      <c r="O29" s="5" t="s">
        <v>48</v>
      </c>
      <c r="P29" s="5" t="s">
        <v>31</v>
      </c>
      <c r="Q29" s="3"/>
      <c r="R29" s="3" t="s">
        <v>65</v>
      </c>
      <c r="S29" s="12"/>
      <c r="T29" s="7" t="s">
        <v>144</v>
      </c>
      <c r="U29" s="7" t="s">
        <v>238</v>
      </c>
      <c r="W29" s="47"/>
    </row>
    <row r="30" spans="1:26" s="7" customFormat="1" ht="69" customHeight="1" x14ac:dyDescent="0.2">
      <c r="A30" s="3"/>
      <c r="B30" s="13">
        <v>45092</v>
      </c>
      <c r="C30" s="14">
        <v>0.75</v>
      </c>
      <c r="D30" s="14">
        <v>0.79166666666666663</v>
      </c>
      <c r="E30" s="41" t="str">
        <f t="shared" ref="E30" si="8">F30&amp;", "&amp;TEXT(C30,"ЧЧ.ММ")</f>
        <v>15.06.23 (Чт), 18.00</v>
      </c>
      <c r="F30" s="41" t="str">
        <f t="shared" ref="F30" si="9">TEXT(B30,"ДД.ММ.ГГ"&amp; " (ДДД)")</f>
        <v>15.06.23 (Чт)</v>
      </c>
      <c r="G30" s="42" t="str">
        <f t="shared" ref="G30" si="10">IF(C30="","",TEXT(C30,"чч.мм")&amp;IF(D30="","",TEXT(D30," - чч.мм")))</f>
        <v>18.00 - 19.00</v>
      </c>
      <c r="H30" s="61" t="s">
        <v>273</v>
      </c>
      <c r="I30" s="5" t="s">
        <v>242</v>
      </c>
      <c r="J30" s="5" t="s">
        <v>67</v>
      </c>
      <c r="K30" s="60" t="s">
        <v>274</v>
      </c>
      <c r="L30" s="45" t="str">
        <f t="shared" si="7"/>
        <v>широкие слои населения, 0+</v>
      </c>
      <c r="M30" s="5" t="s">
        <v>47</v>
      </c>
      <c r="N30" s="3">
        <v>100</v>
      </c>
      <c r="O30" s="3" t="s">
        <v>142</v>
      </c>
      <c r="P30" s="5" t="s">
        <v>31</v>
      </c>
      <c r="Q30" s="3"/>
      <c r="R30" s="3" t="s">
        <v>32</v>
      </c>
      <c r="S30" s="5"/>
      <c r="T30" s="7" t="s">
        <v>145</v>
      </c>
      <c r="U30" s="7" t="s">
        <v>238</v>
      </c>
      <c r="W30" s="49"/>
      <c r="X30" s="49"/>
      <c r="Y30" s="49"/>
      <c r="Z30" s="49"/>
    </row>
    <row r="31" spans="1:26" s="7" customFormat="1" ht="60.75" customHeight="1" x14ac:dyDescent="0.25">
      <c r="A31" s="3"/>
      <c r="B31" s="13" t="s">
        <v>167</v>
      </c>
      <c r="C31" s="14" t="s">
        <v>243</v>
      </c>
      <c r="D31" s="14">
        <v>0.75</v>
      </c>
      <c r="E31" s="41" t="str">
        <f t="shared" ref="E31:E33" si="11">F31&amp;", "&amp;TEXT(C31,"ЧЧ.ММ")</f>
        <v>Мероприятия в течение месяца, 1-31.07.23, 9:00-18.00</v>
      </c>
      <c r="F31" s="41" t="str">
        <f t="shared" ref="F31:F33" si="12">TEXT(B31,"ДД.ММ.ГГ"&amp; " (ДДД)")</f>
        <v>Мероприятия в течение месяца</v>
      </c>
      <c r="G31" s="42" t="str">
        <f t="shared" ref="G31:G33" si="13">IF(C31="","",TEXT(C31,"чч.мм")&amp;IF(D31="","",TEXT(D31," - чч.мм")))</f>
        <v>1-31.07.23, 9:00-18.00 - 18.00</v>
      </c>
      <c r="H31" s="5" t="s">
        <v>136</v>
      </c>
      <c r="I31" s="12" t="s">
        <v>133</v>
      </c>
      <c r="J31" s="12" t="s">
        <v>137</v>
      </c>
      <c r="K31" s="15" t="s">
        <v>138</v>
      </c>
      <c r="L31" s="45" t="str">
        <f t="shared" ref="L31:L32" si="14">IF(O31="",P31,O31&amp;", "&amp;P31)</f>
        <v>жители города, 6+</v>
      </c>
      <c r="M31" s="5" t="s">
        <v>47</v>
      </c>
      <c r="N31" s="3">
        <v>800</v>
      </c>
      <c r="O31" s="5" t="s">
        <v>48</v>
      </c>
      <c r="P31" s="5" t="s">
        <v>26</v>
      </c>
      <c r="Q31" s="3"/>
      <c r="R31" s="3" t="s">
        <v>65</v>
      </c>
      <c r="S31" s="12"/>
      <c r="U31" s="7" t="s">
        <v>239</v>
      </c>
      <c r="W31" s="47"/>
      <c r="X31" s="47"/>
      <c r="Y31" s="47"/>
      <c r="Z31" s="47"/>
    </row>
    <row r="32" spans="1:26" s="7" customFormat="1" ht="63.75" x14ac:dyDescent="0.25">
      <c r="A32" s="3"/>
      <c r="B32" s="13" t="s">
        <v>167</v>
      </c>
      <c r="C32" s="14" t="s">
        <v>244</v>
      </c>
      <c r="D32" s="20" t="s">
        <v>118</v>
      </c>
      <c r="E32" s="41" t="str">
        <f t="shared" si="11"/>
        <v>Мероприятия в течение месяца, 1-31.07.23, , 9:00-18.01</v>
      </c>
      <c r="F32" s="41" t="str">
        <f t="shared" si="12"/>
        <v>Мероприятия в течение месяца</v>
      </c>
      <c r="G32" s="42" t="str">
        <f t="shared" si="13"/>
        <v>1-31.07.23, , 9:00-18.01 - 18.00</v>
      </c>
      <c r="H32" s="5" t="s">
        <v>139</v>
      </c>
      <c r="I32" s="12" t="s">
        <v>133</v>
      </c>
      <c r="J32" s="12" t="s">
        <v>140</v>
      </c>
      <c r="K32" s="15" t="s">
        <v>141</v>
      </c>
      <c r="L32" s="45" t="str">
        <f t="shared" si="14"/>
        <v>жители города, 0+</v>
      </c>
      <c r="M32" s="5" t="s">
        <v>24</v>
      </c>
      <c r="N32" s="3">
        <v>800</v>
      </c>
      <c r="O32" s="5" t="s">
        <v>48</v>
      </c>
      <c r="P32" s="5" t="s">
        <v>31</v>
      </c>
      <c r="Q32" s="3"/>
      <c r="R32" s="3" t="s">
        <v>65</v>
      </c>
      <c r="S32" s="12"/>
      <c r="U32" s="7" t="s">
        <v>239</v>
      </c>
      <c r="W32" s="47"/>
      <c r="X32" s="47"/>
      <c r="Y32" s="47"/>
      <c r="Z32" s="47"/>
    </row>
    <row r="33" spans="1:26" s="29" customFormat="1" ht="114.75" x14ac:dyDescent="0.25">
      <c r="A33" s="5"/>
      <c r="B33" s="13" t="s">
        <v>167</v>
      </c>
      <c r="C33" s="27" t="s">
        <v>223</v>
      </c>
      <c r="D33" s="27"/>
      <c r="E33" s="41" t="str">
        <f t="shared" si="11"/>
        <v>Мероприятия в течение месяца, 01.07.2023-31.07.2023  10.00-16.00</v>
      </c>
      <c r="F33" s="41" t="str">
        <f t="shared" si="12"/>
        <v>Мероприятия в течение месяца</v>
      </c>
      <c r="G33" s="42" t="str">
        <f t="shared" si="13"/>
        <v>01.07.2023-31.07.2023  10.00-16.00</v>
      </c>
      <c r="H33" s="15" t="s">
        <v>206</v>
      </c>
      <c r="I33" s="12" t="s">
        <v>199</v>
      </c>
      <c r="J33" s="5" t="s">
        <v>207</v>
      </c>
      <c r="K33" s="15" t="s">
        <v>208</v>
      </c>
      <c r="L33" s="45" t="str">
        <f t="shared" ref="L33:L50" si="15">IF(O33="",P33,O33&amp;", "&amp;P33)</f>
        <v>Широкие слои населения, 6+</v>
      </c>
      <c r="M33" s="12" t="s">
        <v>209</v>
      </c>
      <c r="N33" s="1"/>
      <c r="O33" s="12" t="s">
        <v>174</v>
      </c>
      <c r="P33" s="12" t="s">
        <v>26</v>
      </c>
      <c r="Q33" s="5"/>
      <c r="R33" s="5" t="s">
        <v>23</v>
      </c>
      <c r="S33" s="5"/>
      <c r="T33" s="10" t="s">
        <v>237</v>
      </c>
      <c r="U33" s="7" t="s">
        <v>239</v>
      </c>
      <c r="V33" s="28"/>
      <c r="W33" s="28"/>
      <c r="X33" s="28"/>
      <c r="Y33" s="10"/>
      <c r="Z33" s="10"/>
    </row>
    <row r="34" spans="1:26" s="29" customFormat="1" ht="102" x14ac:dyDescent="0.25">
      <c r="A34" s="5"/>
      <c r="B34" s="13" t="s">
        <v>167</v>
      </c>
      <c r="C34" s="27" t="s">
        <v>224</v>
      </c>
      <c r="D34" s="27"/>
      <c r="E34" s="41" t="str">
        <f t="shared" ref="E34:E50" si="16">F34&amp;", "&amp;TEXT(C34,"ЧЧ.ММ")</f>
        <v>Мероприятия в течение месяца, 01.07.2023-31.07.2023  10.00-16.01</v>
      </c>
      <c r="F34" s="41" t="str">
        <f t="shared" ref="F34:F50" si="17">TEXT(B34,"ДД.ММ.ГГ"&amp; " (ДДД)")</f>
        <v>Мероприятия в течение месяца</v>
      </c>
      <c r="G34" s="42" t="str">
        <f t="shared" ref="G34:G50" si="18">IF(C34="","",TEXT(C34,"чч.мм")&amp;IF(D34="","",TEXT(D34," - чч.мм")))</f>
        <v>01.07.2023-31.07.2023  10.00-16.01</v>
      </c>
      <c r="H34" s="50" t="s">
        <v>210</v>
      </c>
      <c r="I34" s="6" t="s">
        <v>211</v>
      </c>
      <c r="J34" s="6" t="s">
        <v>212</v>
      </c>
      <c r="K34" s="6" t="s">
        <v>213</v>
      </c>
      <c r="L34" s="45" t="str">
        <f t="shared" si="15"/>
        <v>Широкие слои населения, 6+</v>
      </c>
      <c r="M34" s="6" t="s">
        <v>173</v>
      </c>
      <c r="N34" s="6"/>
      <c r="O34" s="19" t="s">
        <v>174</v>
      </c>
      <c r="P34" s="51" t="s">
        <v>26</v>
      </c>
      <c r="Q34" s="6"/>
      <c r="R34" s="19" t="s">
        <v>23</v>
      </c>
      <c r="S34" s="6"/>
      <c r="T34" s="10" t="s">
        <v>237</v>
      </c>
      <c r="U34" s="7" t="s">
        <v>239</v>
      </c>
      <c r="V34" s="28"/>
      <c r="W34" s="28"/>
      <c r="X34" s="28"/>
      <c r="Y34" s="10"/>
      <c r="Z34" s="10"/>
    </row>
    <row r="35" spans="1:26" s="29" customFormat="1" ht="191.25" x14ac:dyDescent="0.25">
      <c r="A35" s="5"/>
      <c r="B35" s="13" t="s">
        <v>167</v>
      </c>
      <c r="C35" s="27" t="s">
        <v>225</v>
      </c>
      <c r="D35" s="27"/>
      <c r="E35" s="41" t="str">
        <f t="shared" si="16"/>
        <v>Мероприятия в течение месяца, 01.07.2023-31.07.2023  10.00-16.02</v>
      </c>
      <c r="F35" s="41" t="str">
        <f t="shared" si="17"/>
        <v>Мероприятия в течение месяца</v>
      </c>
      <c r="G35" s="42" t="str">
        <f t="shared" si="18"/>
        <v>01.07.2023-31.07.2023  10.00-16.02</v>
      </c>
      <c r="H35" s="15" t="s">
        <v>214</v>
      </c>
      <c r="I35" s="12" t="s">
        <v>195</v>
      </c>
      <c r="J35" s="5" t="s">
        <v>207</v>
      </c>
      <c r="K35" s="15" t="s">
        <v>215</v>
      </c>
      <c r="L35" s="45" t="str">
        <f t="shared" si="15"/>
        <v>Широкие слои населения, 6+</v>
      </c>
      <c r="M35" s="12" t="s">
        <v>209</v>
      </c>
      <c r="N35" s="1"/>
      <c r="O35" s="12" t="s">
        <v>174</v>
      </c>
      <c r="P35" s="12" t="s">
        <v>26</v>
      </c>
      <c r="Q35" s="5"/>
      <c r="R35" s="5" t="s">
        <v>23</v>
      </c>
      <c r="S35" s="5"/>
      <c r="T35" s="10" t="s">
        <v>237</v>
      </c>
      <c r="U35" s="7" t="s">
        <v>239</v>
      </c>
      <c r="V35" s="28"/>
      <c r="W35" s="28"/>
      <c r="X35" s="28"/>
      <c r="Y35" s="10"/>
      <c r="Z35" s="10"/>
    </row>
    <row r="36" spans="1:26" s="29" customFormat="1" ht="280.5" x14ac:dyDescent="0.25">
      <c r="A36" s="5"/>
      <c r="B36" s="13" t="s">
        <v>167</v>
      </c>
      <c r="C36" s="27" t="s">
        <v>226</v>
      </c>
      <c r="D36" s="27"/>
      <c r="E36" s="41" t="str">
        <f t="shared" si="16"/>
        <v>Мероприятия в течение месяца, 01.07.2023-31.07.2023  10.00-16.03</v>
      </c>
      <c r="F36" s="41" t="str">
        <f t="shared" si="17"/>
        <v>Мероприятия в течение месяца</v>
      </c>
      <c r="G36" s="42" t="str">
        <f t="shared" si="18"/>
        <v>01.07.2023-31.07.2023  10.00-16.03</v>
      </c>
      <c r="H36" s="15" t="s">
        <v>216</v>
      </c>
      <c r="I36" s="12" t="s">
        <v>217</v>
      </c>
      <c r="J36" s="5" t="s">
        <v>218</v>
      </c>
      <c r="K36" s="15" t="s">
        <v>219</v>
      </c>
      <c r="L36" s="45" t="str">
        <f t="shared" si="15"/>
        <v>Широкие слои населения, 12+</v>
      </c>
      <c r="M36" s="12" t="s">
        <v>220</v>
      </c>
      <c r="N36" s="1"/>
      <c r="O36" s="12" t="s">
        <v>174</v>
      </c>
      <c r="P36" s="12" t="s">
        <v>22</v>
      </c>
      <c r="Q36" s="5"/>
      <c r="R36" s="5" t="s">
        <v>23</v>
      </c>
      <c r="S36" s="5"/>
      <c r="T36" s="10"/>
      <c r="U36" s="7" t="s">
        <v>239</v>
      </c>
      <c r="V36" s="28"/>
      <c r="W36" s="28"/>
      <c r="X36" s="28"/>
      <c r="Y36" s="10"/>
      <c r="Z36" s="10"/>
    </row>
    <row r="37" spans="1:26" s="29" customFormat="1" ht="191.25" x14ac:dyDescent="0.25">
      <c r="A37" s="5"/>
      <c r="B37" s="13" t="s">
        <v>167</v>
      </c>
      <c r="C37" s="27" t="s">
        <v>227</v>
      </c>
      <c r="D37" s="27"/>
      <c r="E37" s="41" t="str">
        <f t="shared" si="16"/>
        <v>Мероприятия в течение месяца, 01.07.2023-31.07.2023  10.00-16.04</v>
      </c>
      <c r="F37" s="41" t="str">
        <f t="shared" si="17"/>
        <v>Мероприятия в течение месяца</v>
      </c>
      <c r="G37" s="42" t="str">
        <f t="shared" si="18"/>
        <v>01.07.2023-31.07.2023  10.00-16.04</v>
      </c>
      <c r="H37" s="15" t="s">
        <v>221</v>
      </c>
      <c r="I37" s="15" t="s">
        <v>199</v>
      </c>
      <c r="J37" s="15" t="s">
        <v>218</v>
      </c>
      <c r="K37" s="15" t="s">
        <v>222</v>
      </c>
      <c r="L37" s="45" t="str">
        <f t="shared" si="15"/>
        <v>Широкие слои населения, 6+</v>
      </c>
      <c r="M37" s="15" t="s">
        <v>209</v>
      </c>
      <c r="N37" s="1"/>
      <c r="O37" s="12" t="s">
        <v>174</v>
      </c>
      <c r="P37" s="12" t="s">
        <v>26</v>
      </c>
      <c r="Q37" s="5"/>
      <c r="R37" s="5" t="s">
        <v>23</v>
      </c>
      <c r="S37" s="5"/>
      <c r="T37" s="10" t="s">
        <v>237</v>
      </c>
      <c r="U37" s="7" t="s">
        <v>239</v>
      </c>
      <c r="V37" s="28"/>
      <c r="W37" s="28"/>
      <c r="X37" s="28"/>
      <c r="Y37" s="10"/>
      <c r="Z37" s="10"/>
    </row>
    <row r="38" spans="1:26" s="7" customFormat="1" ht="51" x14ac:dyDescent="0.25">
      <c r="A38" s="3"/>
      <c r="B38" s="52" t="s">
        <v>166</v>
      </c>
      <c r="C38" s="40" t="s">
        <v>165</v>
      </c>
      <c r="D38" s="40"/>
      <c r="E38" s="41" t="str">
        <f t="shared" si="16"/>
        <v>Выставки в июле, 01-31.07.23 , 11:00:00</v>
      </c>
      <c r="F38" s="41" t="str">
        <f t="shared" si="17"/>
        <v>Выставки в июле</v>
      </c>
      <c r="G38" s="42" t="str">
        <f t="shared" si="18"/>
        <v>01-31.07.23 , 11:00:00</v>
      </c>
      <c r="H38" s="2" t="s">
        <v>164</v>
      </c>
      <c r="I38" s="43" t="s">
        <v>50</v>
      </c>
      <c r="J38" s="43" t="s">
        <v>134</v>
      </c>
      <c r="K38" s="44" t="s">
        <v>135</v>
      </c>
      <c r="L38" s="45" t="str">
        <f t="shared" si="15"/>
        <v>Жители микрорайона, 0+</v>
      </c>
      <c r="M38" s="2" t="s">
        <v>24</v>
      </c>
      <c r="N38" s="46">
        <v>1000</v>
      </c>
      <c r="O38" s="46" t="s">
        <v>52</v>
      </c>
      <c r="P38" s="2" t="s">
        <v>31</v>
      </c>
      <c r="Q38" s="46" t="s">
        <v>53</v>
      </c>
      <c r="R38" s="46" t="s">
        <v>27</v>
      </c>
      <c r="S38" s="43"/>
      <c r="U38" s="7" t="s">
        <v>239</v>
      </c>
    </row>
    <row r="39" spans="1:26" s="29" customFormat="1" ht="66.75" customHeight="1" x14ac:dyDescent="0.25">
      <c r="A39" s="5"/>
      <c r="B39" s="13" t="s">
        <v>166</v>
      </c>
      <c r="C39" s="53" t="s">
        <v>168</v>
      </c>
      <c r="D39" s="14"/>
      <c r="E39" s="41" t="str">
        <f t="shared" si="16"/>
        <v>Выставки в июле, 05.04.2023-23.07.2023</v>
      </c>
      <c r="F39" s="41" t="str">
        <f t="shared" si="17"/>
        <v>Выставки в июле</v>
      </c>
      <c r="G39" s="42" t="str">
        <f t="shared" si="18"/>
        <v>05.04.2023-23.07.2023</v>
      </c>
      <c r="H39" s="12" t="s">
        <v>169</v>
      </c>
      <c r="I39" s="12" t="s">
        <v>170</v>
      </c>
      <c r="J39" s="12" t="s">
        <v>171</v>
      </c>
      <c r="K39" s="5" t="s">
        <v>172</v>
      </c>
      <c r="L39" s="45" t="str">
        <f t="shared" si="15"/>
        <v>Широкие слои населения, 0+</v>
      </c>
      <c r="M39" s="54" t="s">
        <v>173</v>
      </c>
      <c r="N39" s="12"/>
      <c r="O39" s="12" t="s">
        <v>174</v>
      </c>
      <c r="P39" s="54" t="s">
        <v>31</v>
      </c>
      <c r="Q39" s="5"/>
      <c r="R39" s="5" t="s">
        <v>23</v>
      </c>
      <c r="S39" s="5"/>
      <c r="T39" s="10" t="s">
        <v>237</v>
      </c>
      <c r="U39" s="7" t="s">
        <v>240</v>
      </c>
      <c r="V39" s="28"/>
      <c r="W39" s="28"/>
      <c r="X39" s="28"/>
      <c r="Y39" s="10"/>
      <c r="Z39" s="10"/>
    </row>
    <row r="40" spans="1:26" s="29" customFormat="1" ht="189" customHeight="1" x14ac:dyDescent="0.25">
      <c r="A40" s="5"/>
      <c r="B40" s="13" t="s">
        <v>166</v>
      </c>
      <c r="C40" s="53" t="s">
        <v>175</v>
      </c>
      <c r="D40" s="14"/>
      <c r="E40" s="41" t="str">
        <f t="shared" si="16"/>
        <v>Выставки в июле, 28.04.2023-23.07.2023</v>
      </c>
      <c r="F40" s="41" t="str">
        <f t="shared" si="17"/>
        <v>Выставки в июле</v>
      </c>
      <c r="G40" s="42" t="str">
        <f t="shared" si="18"/>
        <v>28.04.2023-23.07.2023</v>
      </c>
      <c r="H40" s="12" t="s">
        <v>176</v>
      </c>
      <c r="I40" s="12" t="s">
        <v>170</v>
      </c>
      <c r="J40" s="12" t="s">
        <v>171</v>
      </c>
      <c r="K40" s="5" t="s">
        <v>177</v>
      </c>
      <c r="L40" s="45" t="str">
        <f t="shared" si="15"/>
        <v>Широкие слои населения, 0+</v>
      </c>
      <c r="M40" s="54" t="s">
        <v>178</v>
      </c>
      <c r="N40" s="12"/>
      <c r="O40" s="12" t="s">
        <v>174</v>
      </c>
      <c r="P40" s="54" t="s">
        <v>31</v>
      </c>
      <c r="Q40" s="5"/>
      <c r="R40" s="5" t="s">
        <v>23</v>
      </c>
      <c r="S40" s="5"/>
      <c r="T40" s="10" t="s">
        <v>237</v>
      </c>
      <c r="U40" s="7" t="s">
        <v>240</v>
      </c>
      <c r="V40" s="28"/>
      <c r="W40" s="28"/>
      <c r="X40" s="28"/>
      <c r="Y40" s="10"/>
      <c r="Z40" s="10"/>
    </row>
    <row r="41" spans="1:26" s="29" customFormat="1" ht="87.75" customHeight="1" x14ac:dyDescent="0.25">
      <c r="A41" s="5"/>
      <c r="B41" s="13" t="s">
        <v>166</v>
      </c>
      <c r="C41" s="53" t="s">
        <v>179</v>
      </c>
      <c r="D41" s="14" t="s">
        <v>180</v>
      </c>
      <c r="E41" s="41" t="str">
        <f t="shared" si="16"/>
        <v>Выставки в июле, 01.06.2023-16.07.2023</v>
      </c>
      <c r="F41" s="41" t="str">
        <f t="shared" si="17"/>
        <v>Выставки в июле</v>
      </c>
      <c r="G41" s="42" t="str">
        <f t="shared" si="18"/>
        <v>01.06.2023-16.07.202310.00-17.00</v>
      </c>
      <c r="H41" s="12" t="s">
        <v>181</v>
      </c>
      <c r="I41" s="12" t="s">
        <v>170</v>
      </c>
      <c r="J41" s="12" t="s">
        <v>171</v>
      </c>
      <c r="K41" s="5" t="s">
        <v>182</v>
      </c>
      <c r="L41" s="45" t="str">
        <f t="shared" si="15"/>
        <v>Широкие слои населения, 0+</v>
      </c>
      <c r="M41" s="54" t="s">
        <v>173</v>
      </c>
      <c r="N41" s="12"/>
      <c r="O41" s="12" t="s">
        <v>174</v>
      </c>
      <c r="P41" s="54" t="s">
        <v>31</v>
      </c>
      <c r="Q41" s="5"/>
      <c r="R41" s="5" t="s">
        <v>23</v>
      </c>
      <c r="S41" s="5"/>
      <c r="T41" s="10" t="s">
        <v>237</v>
      </c>
      <c r="U41" s="7" t="s">
        <v>241</v>
      </c>
      <c r="V41" s="28"/>
      <c r="W41" s="28"/>
      <c r="X41" s="28"/>
      <c r="Y41" s="10"/>
      <c r="Z41" s="10"/>
    </row>
    <row r="42" spans="1:26" s="29" customFormat="1" ht="125.25" customHeight="1" x14ac:dyDescent="0.25">
      <c r="A42" s="5"/>
      <c r="B42" s="13" t="s">
        <v>166</v>
      </c>
      <c r="C42" s="53" t="s">
        <v>179</v>
      </c>
      <c r="D42" s="14" t="s">
        <v>180</v>
      </c>
      <c r="E42" s="41" t="str">
        <f t="shared" si="16"/>
        <v>Выставки в июле, 01.06.2023-16.07.2023</v>
      </c>
      <c r="F42" s="41" t="str">
        <f t="shared" si="17"/>
        <v>Выставки в июле</v>
      </c>
      <c r="G42" s="42" t="str">
        <f t="shared" si="18"/>
        <v>01.06.2023-16.07.202310.00-17.00</v>
      </c>
      <c r="H42" s="12" t="s">
        <v>183</v>
      </c>
      <c r="I42" s="12" t="s">
        <v>170</v>
      </c>
      <c r="J42" s="12" t="s">
        <v>171</v>
      </c>
      <c r="K42" s="5" t="s">
        <v>184</v>
      </c>
      <c r="L42" s="45" t="str">
        <f t="shared" si="15"/>
        <v>Широкие слои населения, 0+</v>
      </c>
      <c r="M42" s="54" t="s">
        <v>173</v>
      </c>
      <c r="N42" s="12"/>
      <c r="O42" s="12" t="s">
        <v>174</v>
      </c>
      <c r="P42" s="54" t="s">
        <v>31</v>
      </c>
      <c r="Q42" s="5"/>
      <c r="R42" s="5" t="s">
        <v>23</v>
      </c>
      <c r="S42" s="5"/>
      <c r="T42" s="10" t="s">
        <v>237</v>
      </c>
      <c r="U42" s="7" t="s">
        <v>241</v>
      </c>
      <c r="V42" s="28"/>
      <c r="W42" s="28"/>
      <c r="X42" s="28"/>
      <c r="Y42" s="10"/>
      <c r="Z42" s="10"/>
    </row>
    <row r="43" spans="1:26" s="29" customFormat="1" ht="72.75" customHeight="1" x14ac:dyDescent="0.25">
      <c r="A43" s="5"/>
      <c r="B43" s="13" t="s">
        <v>166</v>
      </c>
      <c r="C43" s="53" t="s">
        <v>185</v>
      </c>
      <c r="D43" s="14" t="s">
        <v>180</v>
      </c>
      <c r="E43" s="41" t="str">
        <f t="shared" si="16"/>
        <v>Выставки в июле, 23.06.2023-23.07.2023</v>
      </c>
      <c r="F43" s="41" t="str">
        <f t="shared" si="17"/>
        <v>Выставки в июле</v>
      </c>
      <c r="G43" s="42" t="str">
        <f t="shared" si="18"/>
        <v>23.06.2023-23.07.202310.00-17.00</v>
      </c>
      <c r="H43" s="12" t="s">
        <v>186</v>
      </c>
      <c r="I43" s="12" t="s">
        <v>187</v>
      </c>
      <c r="J43" s="12" t="s">
        <v>171</v>
      </c>
      <c r="K43" s="5" t="s">
        <v>188</v>
      </c>
      <c r="L43" s="45" t="str">
        <f t="shared" si="15"/>
        <v>Широкие слои населения, 0+</v>
      </c>
      <c r="M43" s="54" t="s">
        <v>173</v>
      </c>
      <c r="N43" s="12"/>
      <c r="O43" s="12" t="s">
        <v>174</v>
      </c>
      <c r="P43" s="54" t="s">
        <v>31</v>
      </c>
      <c r="Q43" s="5"/>
      <c r="R43" s="5" t="s">
        <v>23</v>
      </c>
      <c r="S43" s="5"/>
      <c r="T43" s="10" t="s">
        <v>237</v>
      </c>
      <c r="U43" s="7" t="s">
        <v>240</v>
      </c>
      <c r="V43" s="28"/>
      <c r="W43" s="28"/>
      <c r="X43" s="28"/>
      <c r="Y43" s="10"/>
      <c r="Z43" s="10"/>
    </row>
    <row r="44" spans="1:26" s="29" customFormat="1" ht="72.75" customHeight="1" x14ac:dyDescent="0.25">
      <c r="A44" s="5"/>
      <c r="B44" s="13" t="s">
        <v>166</v>
      </c>
      <c r="C44" s="53" t="s">
        <v>189</v>
      </c>
      <c r="D44" s="14"/>
      <c r="E44" s="41" t="str">
        <f t="shared" si="16"/>
        <v>Выставки в июле, 30.06.2023-23.07.2023</v>
      </c>
      <c r="F44" s="41" t="str">
        <f t="shared" si="17"/>
        <v>Выставки в июле</v>
      </c>
      <c r="G44" s="42" t="str">
        <f t="shared" si="18"/>
        <v>30.06.2023-23.07.2023</v>
      </c>
      <c r="H44" s="12" t="s">
        <v>190</v>
      </c>
      <c r="I44" s="12" t="s">
        <v>187</v>
      </c>
      <c r="J44" s="12" t="s">
        <v>171</v>
      </c>
      <c r="K44" s="5" t="s">
        <v>191</v>
      </c>
      <c r="L44" s="45" t="str">
        <f t="shared" si="15"/>
        <v>Широкие слои населения, 0+</v>
      </c>
      <c r="M44" s="54" t="s">
        <v>173</v>
      </c>
      <c r="N44" s="12"/>
      <c r="O44" s="12" t="s">
        <v>174</v>
      </c>
      <c r="P44" s="54" t="s">
        <v>31</v>
      </c>
      <c r="Q44" s="5"/>
      <c r="R44" s="5" t="s">
        <v>23</v>
      </c>
      <c r="S44" s="5"/>
      <c r="T44" s="10" t="s">
        <v>237</v>
      </c>
      <c r="U44" s="7" t="s">
        <v>240</v>
      </c>
      <c r="V44" s="28"/>
      <c r="W44" s="28"/>
      <c r="X44" s="28"/>
      <c r="Y44" s="10"/>
      <c r="Z44" s="10"/>
    </row>
    <row r="45" spans="1:26" s="29" customFormat="1" ht="123" customHeight="1" x14ac:dyDescent="0.25">
      <c r="A45" s="27"/>
      <c r="B45" s="26" t="s">
        <v>166</v>
      </c>
      <c r="C45" s="15" t="s">
        <v>192</v>
      </c>
      <c r="D45" s="12"/>
      <c r="E45" s="41" t="str">
        <f t="shared" si="16"/>
        <v>Выставки в июле, 10.03.23-03.12.23</v>
      </c>
      <c r="F45" s="41" t="str">
        <f t="shared" si="17"/>
        <v>Выставки в июле</v>
      </c>
      <c r="G45" s="42" t="str">
        <f t="shared" si="18"/>
        <v>10.03.23-03.12.23</v>
      </c>
      <c r="H45" s="5" t="s">
        <v>193</v>
      </c>
      <c r="I45" s="1" t="s">
        <v>170</v>
      </c>
      <c r="J45" s="12" t="s">
        <v>171</v>
      </c>
      <c r="K45" s="5" t="s">
        <v>194</v>
      </c>
      <c r="L45" s="45" t="str">
        <f t="shared" si="15"/>
        <v>Широкие слои населения, 0+</v>
      </c>
      <c r="M45" s="5" t="s">
        <v>173</v>
      </c>
      <c r="N45" s="5"/>
      <c r="O45" s="12" t="s">
        <v>174</v>
      </c>
      <c r="P45" s="54" t="s">
        <v>31</v>
      </c>
      <c r="Q45" s="5"/>
      <c r="R45" s="5" t="s">
        <v>23</v>
      </c>
      <c r="S45" s="5"/>
      <c r="T45" s="10" t="s">
        <v>237</v>
      </c>
      <c r="U45" s="7" t="s">
        <v>239</v>
      </c>
      <c r="V45" s="28"/>
      <c r="W45" s="28"/>
      <c r="X45" s="28"/>
      <c r="Y45" s="10"/>
      <c r="Z45" s="10"/>
    </row>
    <row r="46" spans="1:26" s="29" customFormat="1" ht="76.5" x14ac:dyDescent="0.25">
      <c r="A46" s="5"/>
      <c r="B46" s="13" t="s">
        <v>196</v>
      </c>
      <c r="C46" s="27" t="s">
        <v>197</v>
      </c>
      <c r="D46" s="27"/>
      <c r="E46" s="41" t="str">
        <f t="shared" si="16"/>
        <v>Постоянно действующая экспозиция, 10.00-16.00</v>
      </c>
      <c r="F46" s="41" t="str">
        <f t="shared" si="17"/>
        <v>Постоянно действующая экспозиция</v>
      </c>
      <c r="G46" s="42" t="str">
        <f t="shared" si="18"/>
        <v>10.00-16.00</v>
      </c>
      <c r="H46" s="15" t="s">
        <v>198</v>
      </c>
      <c r="I46" s="12" t="s">
        <v>199</v>
      </c>
      <c r="J46" s="5" t="s">
        <v>200</v>
      </c>
      <c r="K46" s="15" t="s">
        <v>201</v>
      </c>
      <c r="L46" s="45" t="str">
        <f t="shared" si="15"/>
        <v>Широкие слои населения, 0+</v>
      </c>
      <c r="M46" s="12" t="s">
        <v>202</v>
      </c>
      <c r="N46" s="1"/>
      <c r="O46" s="12" t="s">
        <v>174</v>
      </c>
      <c r="P46" s="12" t="s">
        <v>31</v>
      </c>
      <c r="Q46" s="5"/>
      <c r="R46" s="5" t="s">
        <v>23</v>
      </c>
      <c r="S46" s="5"/>
      <c r="T46" s="10" t="s">
        <v>237</v>
      </c>
      <c r="U46" s="7" t="s">
        <v>239</v>
      </c>
      <c r="V46" s="28"/>
      <c r="W46" s="28"/>
      <c r="X46" s="28"/>
      <c r="Y46" s="10"/>
      <c r="Z46" s="10"/>
    </row>
    <row r="47" spans="1:26" s="29" customFormat="1" ht="102" x14ac:dyDescent="0.25">
      <c r="A47" s="5"/>
      <c r="B47" s="13" t="s">
        <v>196</v>
      </c>
      <c r="C47" s="27" t="s">
        <v>197</v>
      </c>
      <c r="D47" s="27"/>
      <c r="E47" s="41" t="str">
        <f t="shared" si="16"/>
        <v>Постоянно действующая экспозиция, 10.00-16.00</v>
      </c>
      <c r="F47" s="41" t="str">
        <f t="shared" si="17"/>
        <v>Постоянно действующая экспозиция</v>
      </c>
      <c r="G47" s="42" t="str">
        <f t="shared" si="18"/>
        <v>10.00-16.00</v>
      </c>
      <c r="H47" s="15" t="s">
        <v>203</v>
      </c>
      <c r="I47" s="12" t="s">
        <v>199</v>
      </c>
      <c r="J47" s="5" t="s">
        <v>200</v>
      </c>
      <c r="K47" s="15" t="s">
        <v>204</v>
      </c>
      <c r="L47" s="45" t="str">
        <f t="shared" si="15"/>
        <v>Широкие слои населения, 0+</v>
      </c>
      <c r="M47" s="12" t="s">
        <v>205</v>
      </c>
      <c r="N47" s="1"/>
      <c r="O47" s="12" t="s">
        <v>174</v>
      </c>
      <c r="P47" s="12" t="s">
        <v>31</v>
      </c>
      <c r="Q47" s="5"/>
      <c r="R47" s="5" t="s">
        <v>23</v>
      </c>
      <c r="S47" s="5"/>
      <c r="T47" s="10" t="s">
        <v>237</v>
      </c>
      <c r="U47" s="7" t="s">
        <v>239</v>
      </c>
      <c r="V47" s="28"/>
      <c r="W47" s="28"/>
      <c r="X47" s="28"/>
      <c r="Y47" s="10"/>
      <c r="Z47" s="10"/>
    </row>
    <row r="48" spans="1:26" ht="63.75" x14ac:dyDescent="0.25">
      <c r="A48" s="5"/>
      <c r="B48" s="13" t="s">
        <v>228</v>
      </c>
      <c r="C48" s="26">
        <v>0.41666666666666669</v>
      </c>
      <c r="D48" s="27">
        <v>0.72916666666666663</v>
      </c>
      <c r="E48" s="41" t="str">
        <f t="shared" si="16"/>
        <v>Музейный онлайн проект, 10.00</v>
      </c>
      <c r="F48" s="41" t="str">
        <f t="shared" si="17"/>
        <v>Музейный онлайн проект</v>
      </c>
      <c r="G48" s="42" t="str">
        <f t="shared" si="18"/>
        <v>10.00 - 17.30</v>
      </c>
      <c r="H48" s="15" t="s">
        <v>229</v>
      </c>
      <c r="I48" s="30" t="s">
        <v>230</v>
      </c>
      <c r="J48" s="5" t="s">
        <v>231</v>
      </c>
      <c r="K48" s="15" t="s">
        <v>232</v>
      </c>
      <c r="L48" s="45" t="str">
        <f t="shared" si="15"/>
        <v>Широкие слои населения, 6+</v>
      </c>
      <c r="M48" s="12" t="s">
        <v>24</v>
      </c>
      <c r="N48" s="1"/>
      <c r="O48" s="12" t="s">
        <v>174</v>
      </c>
      <c r="P48" s="12" t="s">
        <v>26</v>
      </c>
      <c r="Q48" s="5"/>
      <c r="R48" s="5"/>
      <c r="S48" s="5"/>
      <c r="U48" s="7" t="s">
        <v>239</v>
      </c>
      <c r="V48" s="28"/>
      <c r="W48" s="28"/>
      <c r="X48" s="28"/>
    </row>
    <row r="49" spans="1:24" ht="78" customHeight="1" x14ac:dyDescent="0.25">
      <c r="A49" s="5"/>
      <c r="B49" s="13" t="s">
        <v>228</v>
      </c>
      <c r="C49" s="14">
        <v>0.41666666666666669</v>
      </c>
      <c r="D49" s="14">
        <v>0.70833333333333337</v>
      </c>
      <c r="E49" s="41" t="str">
        <f t="shared" si="16"/>
        <v>Музейный онлайн проект, 10.00</v>
      </c>
      <c r="F49" s="41" t="str">
        <f t="shared" si="17"/>
        <v>Музейный онлайн проект</v>
      </c>
      <c r="G49" s="42" t="str">
        <f t="shared" si="18"/>
        <v>10.00 - 17.00</v>
      </c>
      <c r="H49" s="5" t="s">
        <v>233</v>
      </c>
      <c r="I49" s="5" t="s">
        <v>230</v>
      </c>
      <c r="J49" s="5" t="s">
        <v>231</v>
      </c>
      <c r="K49" s="5" t="s">
        <v>234</v>
      </c>
      <c r="L49" s="45" t="str">
        <f t="shared" si="15"/>
        <v>Широкие слои населения, 6+</v>
      </c>
      <c r="M49" s="5" t="s">
        <v>24</v>
      </c>
      <c r="N49" s="1"/>
      <c r="O49" s="12" t="s">
        <v>174</v>
      </c>
      <c r="P49" s="12" t="s">
        <v>26</v>
      </c>
      <c r="Q49" s="5"/>
      <c r="R49" s="5"/>
      <c r="S49" s="5"/>
      <c r="U49" s="7" t="s">
        <v>239</v>
      </c>
      <c r="V49" s="28"/>
      <c r="W49" s="28"/>
      <c r="X49" s="28"/>
    </row>
    <row r="50" spans="1:24" ht="114.75" x14ac:dyDescent="0.25">
      <c r="A50" s="5"/>
      <c r="B50" s="13" t="s">
        <v>228</v>
      </c>
      <c r="C50" s="14">
        <v>0.41666666666666669</v>
      </c>
      <c r="D50" s="14">
        <v>0.70833333333333337</v>
      </c>
      <c r="E50" s="41" t="str">
        <f t="shared" si="16"/>
        <v>Музейный онлайн проект, 10.00</v>
      </c>
      <c r="F50" s="41" t="str">
        <f t="shared" si="17"/>
        <v>Музейный онлайн проект</v>
      </c>
      <c r="G50" s="42" t="str">
        <f t="shared" si="18"/>
        <v>10.00 - 17.00</v>
      </c>
      <c r="H50" s="5" t="s">
        <v>235</v>
      </c>
      <c r="I50" s="5" t="s">
        <v>230</v>
      </c>
      <c r="J50" s="5" t="s">
        <v>231</v>
      </c>
      <c r="K50" s="5" t="s">
        <v>236</v>
      </c>
      <c r="L50" s="45" t="str">
        <f t="shared" si="15"/>
        <v>широкие слои населения, 6+</v>
      </c>
      <c r="M50" s="5" t="s">
        <v>24</v>
      </c>
      <c r="N50" s="1"/>
      <c r="O50" s="12" t="s">
        <v>142</v>
      </c>
      <c r="P50" s="12" t="s">
        <v>26</v>
      </c>
      <c r="Q50" s="5"/>
      <c r="R50" s="5"/>
      <c r="S50" s="5"/>
      <c r="U50" s="7" t="s">
        <v>239</v>
      </c>
      <c r="V50" s="28"/>
      <c r="W50" s="28"/>
      <c r="X50" s="28"/>
    </row>
    <row r="51" spans="1:24" ht="168.75" customHeight="1" x14ac:dyDescent="0.25">
      <c r="A51" s="5"/>
      <c r="B51" s="53" t="s">
        <v>246</v>
      </c>
      <c r="C51" s="8" t="s">
        <v>265</v>
      </c>
      <c r="D51" s="8"/>
      <c r="E51" s="55"/>
      <c r="F51" s="55"/>
      <c r="G51" s="55"/>
      <c r="H51" s="5" t="s">
        <v>247</v>
      </c>
      <c r="I51" s="5" t="s">
        <v>248</v>
      </c>
      <c r="J51" s="5" t="s">
        <v>249</v>
      </c>
      <c r="K51" s="5" t="s">
        <v>250</v>
      </c>
      <c r="L51" s="5"/>
      <c r="M51" s="5" t="s">
        <v>251</v>
      </c>
      <c r="N51" s="5"/>
      <c r="O51" s="5"/>
      <c r="P51" s="5" t="s">
        <v>26</v>
      </c>
      <c r="Q51" s="5"/>
      <c r="R51" s="5"/>
      <c r="S51" s="5"/>
    </row>
    <row r="52" spans="1:24" ht="134.25" customHeight="1" x14ac:dyDescent="0.25">
      <c r="A52" s="5"/>
      <c r="B52" s="53" t="s">
        <v>246</v>
      </c>
      <c r="C52" s="8" t="s">
        <v>266</v>
      </c>
      <c r="D52" s="8"/>
      <c r="F52" s="5"/>
      <c r="G52" s="5"/>
      <c r="H52" s="5" t="s">
        <v>252</v>
      </c>
      <c r="I52" s="5" t="s">
        <v>248</v>
      </c>
      <c r="J52" s="5" t="s">
        <v>249</v>
      </c>
      <c r="K52" s="5" t="s">
        <v>253</v>
      </c>
      <c r="L52" s="5"/>
      <c r="M52" s="5" t="s">
        <v>251</v>
      </c>
      <c r="N52" s="5"/>
      <c r="O52" s="5"/>
      <c r="P52" s="5" t="s">
        <v>26</v>
      </c>
      <c r="Q52" s="5"/>
      <c r="R52" s="5"/>
      <c r="S52" s="5"/>
    </row>
    <row r="53" spans="1:24" ht="140.25" x14ac:dyDescent="0.25">
      <c r="A53" s="5"/>
      <c r="B53" s="53" t="s">
        <v>246</v>
      </c>
      <c r="C53" s="8" t="s">
        <v>267</v>
      </c>
      <c r="D53" s="8"/>
      <c r="E53" s="10"/>
      <c r="F53" s="10"/>
      <c r="G53" s="10"/>
      <c r="H53" s="5" t="s">
        <v>254</v>
      </c>
      <c r="I53" s="5" t="s">
        <v>248</v>
      </c>
      <c r="J53" s="5" t="s">
        <v>249</v>
      </c>
      <c r="K53" s="31" t="s">
        <v>255</v>
      </c>
      <c r="L53" s="5"/>
      <c r="M53" s="5" t="s">
        <v>251</v>
      </c>
      <c r="N53" s="5"/>
      <c r="O53" s="5"/>
      <c r="P53" s="5" t="s">
        <v>268</v>
      </c>
      <c r="Q53" s="5"/>
      <c r="R53" s="5"/>
      <c r="S53" s="5"/>
    </row>
    <row r="54" spans="1:24" ht="178.5" x14ac:dyDescent="0.25">
      <c r="A54" s="5"/>
      <c r="B54" s="53" t="s">
        <v>246</v>
      </c>
      <c r="C54" s="8" t="s">
        <v>269</v>
      </c>
      <c r="D54" s="8"/>
      <c r="E54" s="10"/>
      <c r="F54" s="10"/>
      <c r="G54" s="10"/>
      <c r="H54" s="5" t="s">
        <v>256</v>
      </c>
      <c r="I54" s="5" t="s">
        <v>248</v>
      </c>
      <c r="J54" s="5" t="s">
        <v>249</v>
      </c>
      <c r="K54" s="5" t="s">
        <v>257</v>
      </c>
      <c r="L54" s="5"/>
      <c r="M54" s="5" t="s">
        <v>251</v>
      </c>
      <c r="N54" s="5"/>
      <c r="O54" s="5"/>
      <c r="P54" s="5" t="s">
        <v>268</v>
      </c>
      <c r="Q54" s="5"/>
      <c r="R54" s="5"/>
      <c r="S54" s="5"/>
    </row>
    <row r="55" spans="1:24" ht="131.25" customHeight="1" x14ac:dyDescent="0.25">
      <c r="A55" s="5"/>
      <c r="B55" s="53" t="s">
        <v>246</v>
      </c>
      <c r="C55" s="8" t="s">
        <v>270</v>
      </c>
      <c r="D55" s="8"/>
      <c r="E55" s="10"/>
      <c r="F55" s="10"/>
      <c r="G55" s="10"/>
      <c r="H55" s="5" t="s">
        <v>258</v>
      </c>
      <c r="I55" s="5" t="s">
        <v>248</v>
      </c>
      <c r="J55" s="5" t="s">
        <v>249</v>
      </c>
      <c r="K55" s="5" t="s">
        <v>259</v>
      </c>
      <c r="L55" s="5"/>
      <c r="M55" s="5" t="s">
        <v>251</v>
      </c>
      <c r="N55" s="5"/>
      <c r="O55" s="5"/>
      <c r="P55" s="5">
        <v>16</v>
      </c>
      <c r="Q55" s="5"/>
      <c r="R55" s="5"/>
      <c r="S55" s="5"/>
    </row>
    <row r="56" spans="1:24" ht="165.75" x14ac:dyDescent="0.25">
      <c r="A56" s="5"/>
      <c r="B56" s="53" t="s">
        <v>246</v>
      </c>
      <c r="C56" s="8" t="s">
        <v>271</v>
      </c>
      <c r="D56" s="8"/>
      <c r="E56" s="10"/>
      <c r="F56" s="10"/>
      <c r="G56" s="10"/>
      <c r="H56" s="56" t="s">
        <v>260</v>
      </c>
      <c r="I56" s="5" t="s">
        <v>248</v>
      </c>
      <c r="J56" s="5" t="s">
        <v>249</v>
      </c>
      <c r="K56" s="57" t="s">
        <v>261</v>
      </c>
      <c r="L56" s="10"/>
      <c r="M56" s="5" t="s">
        <v>251</v>
      </c>
      <c r="N56" s="5"/>
      <c r="O56" s="5"/>
      <c r="P56" s="5" t="s">
        <v>262</v>
      </c>
      <c r="Q56" s="5"/>
      <c r="R56" s="5"/>
      <c r="S56" s="5"/>
    </row>
    <row r="57" spans="1:24" ht="153" x14ac:dyDescent="0.25">
      <c r="A57" s="5"/>
      <c r="B57" s="53" t="s">
        <v>246</v>
      </c>
      <c r="C57" s="8" t="s">
        <v>272</v>
      </c>
      <c r="D57" s="58"/>
      <c r="E57" s="10"/>
      <c r="F57" s="10"/>
      <c r="G57" s="10"/>
      <c r="H57" s="59" t="s">
        <v>263</v>
      </c>
      <c r="I57" s="5" t="s">
        <v>248</v>
      </c>
      <c r="J57" s="5" t="s">
        <v>249</v>
      </c>
      <c r="K57" s="5" t="s">
        <v>264</v>
      </c>
      <c r="L57" s="10"/>
      <c r="M57" s="5" t="s">
        <v>251</v>
      </c>
      <c r="N57" s="5"/>
      <c r="O57" s="5"/>
      <c r="P57" s="5" t="s">
        <v>22</v>
      </c>
      <c r="Q57" s="5"/>
      <c r="R57" s="5"/>
      <c r="S57" s="5"/>
    </row>
  </sheetData>
  <autoFilter ref="A2:AA50"/>
  <sortState ref="A3:W127">
    <sortCondition ref="B3:B127"/>
    <sortCondition ref="C3:C127"/>
  </sortState>
  <conditionalFormatting sqref="H26 H13 H22">
    <cfRule type="cellIs" dxfId="5" priority="6" stopIfTrue="1" operator="equal">
      <formula>"(К/Д)"</formula>
    </cfRule>
  </conditionalFormatting>
  <conditionalFormatting sqref="H16">
    <cfRule type="cellIs" dxfId="4" priority="5" stopIfTrue="1" operator="equal">
      <formula>"(К/Д)"</formula>
    </cfRule>
  </conditionalFormatting>
  <conditionalFormatting sqref="H17:H21">
    <cfRule type="cellIs" dxfId="3" priority="4" stopIfTrue="1" operator="equal">
      <formula>"(К/Д)"</formula>
    </cfRule>
  </conditionalFormatting>
  <conditionalFormatting sqref="H24">
    <cfRule type="cellIs" dxfId="2" priority="3" stopIfTrue="1" operator="equal">
      <formula>"(К/Д)"</formula>
    </cfRule>
  </conditionalFormatting>
  <conditionalFormatting sqref="H23">
    <cfRule type="cellIs" dxfId="1" priority="2" stopIfTrue="1" operator="equal">
      <formula>"(К/Д)"</formula>
    </cfRule>
  </conditionalFormatting>
  <conditionalFormatting sqref="H14">
    <cfRule type="cellIs" dxfId="0" priority="1" stopIfTrue="1" operator="equal">
      <formula>"(К/Д)"</formula>
    </cfRule>
  </conditionalFormatting>
  <hyperlinks>
    <hyperlink ref="I48" r:id="rId1" display="http://www.skm-1923.ru/"/>
  </hyperlinks>
  <pageMargins left="0.7" right="0.7" top="0.75" bottom="0.75" header="0.3" footer="0.3"/>
  <pageSetup paperSize="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DESIGNER</cp:lastModifiedBy>
  <cp:lastPrinted>2023-05-19T09:27:16Z</cp:lastPrinted>
  <dcterms:created xsi:type="dcterms:W3CDTF">2021-07-20T09:21:32Z</dcterms:created>
  <dcterms:modified xsi:type="dcterms:W3CDTF">2023-07-06T09:33:58Z</dcterms:modified>
</cp:coreProperties>
</file>