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ПЛАН" sheetId="1" r:id="rId1"/>
  </sheets>
  <definedNames>
    <definedName name="_xlnm._FilterDatabase" localSheetId="0" hidden="1">ПЛАН!$A$3:$V$25</definedName>
  </definedNames>
  <calcPr calcId="144525"/>
</workbook>
</file>

<file path=xl/calcChain.xml><?xml version="1.0" encoding="utf-8"?>
<calcChain xmlns="http://schemas.openxmlformats.org/spreadsheetml/2006/main">
  <c r="L25" i="1" l="1"/>
  <c r="G25" i="1"/>
  <c r="F25" i="1"/>
  <c r="E25" i="1" s="1"/>
  <c r="L24" i="1"/>
  <c r="G24" i="1"/>
  <c r="F24" i="1"/>
  <c r="E24" i="1" s="1"/>
  <c r="L23" i="1"/>
  <c r="G23" i="1"/>
  <c r="F23" i="1"/>
  <c r="E23" i="1" s="1"/>
  <c r="L22" i="1"/>
  <c r="G22" i="1"/>
  <c r="F22" i="1"/>
  <c r="E22" i="1" s="1"/>
  <c r="L21" i="1"/>
  <c r="G21" i="1"/>
  <c r="F21" i="1"/>
  <c r="E21" i="1" s="1"/>
  <c r="L20" i="1"/>
  <c r="G20" i="1"/>
  <c r="F20" i="1"/>
  <c r="E20" i="1" s="1"/>
  <c r="L19" i="1"/>
  <c r="G19" i="1"/>
  <c r="F19" i="1"/>
  <c r="E19" i="1" s="1"/>
  <c r="L18" i="1"/>
  <c r="G18" i="1"/>
  <c r="F18" i="1"/>
  <c r="E18" i="1" s="1"/>
  <c r="L17" i="1"/>
  <c r="G17" i="1"/>
  <c r="F17" i="1"/>
  <c r="E17" i="1" s="1"/>
  <c r="L16" i="1"/>
  <c r="G16" i="1"/>
  <c r="F16" i="1"/>
  <c r="E16" i="1" s="1"/>
  <c r="L15" i="1"/>
  <c r="G15" i="1"/>
  <c r="F15" i="1"/>
  <c r="E15" i="1" s="1"/>
  <c r="L14" i="1"/>
  <c r="G14" i="1"/>
  <c r="F14" i="1"/>
  <c r="E14" i="1" s="1"/>
  <c r="L13" i="1"/>
  <c r="G13" i="1"/>
  <c r="F13" i="1"/>
  <c r="E13" i="1" s="1"/>
  <c r="L12" i="1"/>
  <c r="G12" i="1"/>
  <c r="F12" i="1"/>
  <c r="E12" i="1" s="1"/>
  <c r="L11" i="1"/>
  <c r="G11" i="1"/>
  <c r="F11" i="1"/>
  <c r="E11" i="1" s="1"/>
  <c r="L10" i="1"/>
  <c r="G10" i="1"/>
  <c r="F10" i="1"/>
  <c r="E10" i="1" s="1"/>
  <c r="L9" i="1"/>
  <c r="G9" i="1"/>
  <c r="F9" i="1"/>
  <c r="E9" i="1" s="1"/>
  <c r="L8" i="1"/>
  <c r="G8" i="1"/>
  <c r="F8" i="1"/>
  <c r="E8" i="1" s="1"/>
  <c r="L7" i="1"/>
  <c r="G7" i="1"/>
  <c r="F7" i="1"/>
  <c r="E7" i="1" s="1"/>
  <c r="L6" i="1"/>
  <c r="G6" i="1"/>
  <c r="F6" i="1"/>
  <c r="E6" i="1" s="1"/>
  <c r="L5" i="1"/>
  <c r="G5" i="1"/>
  <c r="F5" i="1"/>
  <c r="E5" i="1" s="1"/>
  <c r="L4" i="1"/>
  <c r="G4" i="1"/>
  <c r="F4" i="1"/>
  <c r="E4" i="1" s="1"/>
</calcChain>
</file>

<file path=xl/sharedStrings.xml><?xml version="1.0" encoding="utf-8"?>
<sst xmlns="http://schemas.openxmlformats.org/spreadsheetml/2006/main" count="197" uniqueCount="135">
  <si>
    <t>№ пп</t>
  </si>
  <si>
    <t xml:space="preserve">Дата </t>
  </si>
  <si>
    <t>Время начала</t>
  </si>
  <si>
    <t>Время завершения</t>
  </si>
  <si>
    <t>Дата и время</t>
  </si>
  <si>
    <t>Дата_</t>
  </si>
  <si>
    <t>Время</t>
  </si>
  <si>
    <t>Наименование мероприятия</t>
  </si>
  <si>
    <t>Место проведения (Организатор)</t>
  </si>
  <si>
    <t>Форма проведения (конференция/форум, встреча с гражданами, акция, церемония, шествие/парад, интерактивное мероприятие (квесты, игры, флешмобы), ярмарки/ фестивали и т.п., соревнования/спортивные события, концерт/показ спектакля/кинопоказ и т.п., семинар/мастер-класс, круглый стол/дискуссия, другое)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</si>
  <si>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</si>
  <si>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</si>
  <si>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</si>
  <si>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</si>
  <si>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</si>
  <si>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</si>
  <si>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</si>
  <si>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</si>
  <si>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</si>
  <si>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МБУ ДО "ДШИ№3"</t>
  </si>
  <si>
    <t>бесплатно</t>
  </si>
  <si>
    <t>0+</t>
  </si>
  <si>
    <t>Бесплатно</t>
  </si>
  <si>
    <t>-</t>
  </si>
  <si>
    <t>Локальное</t>
  </si>
  <si>
    <t>локальное</t>
  </si>
  <si>
    <t>филиал ДК "Художественный"</t>
  </si>
  <si>
    <t>жители города</t>
  </si>
  <si>
    <t>12+</t>
  </si>
  <si>
    <t>Муниципальное</t>
  </si>
  <si>
    <t>ДК "Восток"</t>
  </si>
  <si>
    <t>Жители микрорайона</t>
  </si>
  <si>
    <t>ДК "Строитель"</t>
  </si>
  <si>
    <t>6+</t>
  </si>
  <si>
    <t>нет</t>
  </si>
  <si>
    <t>обучающиеся</t>
  </si>
  <si>
    <t>10+</t>
  </si>
  <si>
    <t>Платно 1 билет - 60 рублей</t>
  </si>
  <si>
    <t>МБУ "ЦБС городского округа Сызрань", Библиотека-филиал №18</t>
  </si>
  <si>
    <t xml:space="preserve">ДК п.Новокашпирский им.М.Жукова </t>
  </si>
  <si>
    <t>Дети</t>
  </si>
  <si>
    <t>МБУ "ЦБС городского округа Сызрань", Библиотека-филиал №2</t>
  </si>
  <si>
    <t>школьники</t>
  </si>
  <si>
    <t>МБУ "ЦБС городского округа Сызрань", Центральная городская библиотека им. Е. И. Аркадьева</t>
  </si>
  <si>
    <t>молодежь</t>
  </si>
  <si>
    <t xml:space="preserve">Выставка </t>
  </si>
  <si>
    <t>игровая программа для дошкольников</t>
  </si>
  <si>
    <t>дошкольники</t>
  </si>
  <si>
    <t>Учащиеся ГБОУ ООШ № 32</t>
  </si>
  <si>
    <t>"Самарская губерния. Имена. События. Легенды" - Литературно - исторический час</t>
  </si>
  <si>
    <t>Литературно - исторический час</t>
  </si>
  <si>
    <t>Видео-хронограф творческой лаборатории "Родник" (руководитель М.И.Живолуп), посвященный Дню Самарской губернии</t>
  </si>
  <si>
    <t xml:space="preserve">Тематическая беседа </t>
  </si>
  <si>
    <t>15:00, 16:00: 17:00</t>
  </si>
  <si>
    <r>
      <t>Лекция «Самарская земля», посвященная Дню Самарской губернии.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</si>
  <si>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МБУ ДО "ДШИ № 4"</t>
  </si>
  <si>
    <t>лекция</t>
  </si>
  <si>
    <r>
      <t>13 января Самарская область отмечает праздник – «День Самарской губернии». Он посвящен дате административного оформления Самарской губернии в рамках Российской империи.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Times New Roman"/>
        <family val="1"/>
        <charset val="204"/>
      </rPr>
      <t>Преподаватели  познакомят обучающихся с историей становления и развития родного края, её многонациональной культурой и заслугами людей, прославивших Самарскую землю.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</si>
  <si>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учащиеся школы</t>
  </si>
  <si>
    <t>Онлайн-челлендж "Я эту землю Родиной зову"</t>
  </si>
  <si>
    <t>Социальная сеть ВК (МБУ "ЦБС городского округа Сызрань", Центральная городская библиотека им. Е. И. Аркадьева)</t>
  </si>
  <si>
    <t>Онлайн-челлендж</t>
  </si>
  <si>
    <t xml:space="preserve">Библиотекари предложат всем землякам и любителям Самарской области присоединиться к челленджу и прочитать стихи о родном крае.
</t>
  </si>
  <si>
    <t>Все категории пользователей</t>
  </si>
  <si>
    <t>Книжная выставка "Мой край родной - моя история живая"</t>
  </si>
  <si>
    <t>Книжная выставка</t>
  </si>
  <si>
    <t xml:space="preserve">На выставке будут представлены местные  печатные издания о Самарской области и Самарской губернии. </t>
  </si>
  <si>
    <t>День краеведческой информации "Край мой частица России"</t>
  </si>
  <si>
    <t>День краеведческой информации</t>
  </si>
  <si>
    <t>Библиотекари проведут мероприятие, посвященное Дню Самарской губернии и представят книжную  выставку "Сторона моя родная" с демонстрацией местных изданий.</t>
  </si>
  <si>
    <t>МБУ ДО ДШИ № 1</t>
  </si>
  <si>
    <t>Акция ко Дню Самарской губернии "Рисуем для губернии"</t>
  </si>
  <si>
    <t xml:space="preserve">Площадь филиала ДК им.М.Жукова  </t>
  </si>
  <si>
    <t xml:space="preserve">Акция </t>
  </si>
  <si>
    <t>Традиционная акция пригласит ребят создать рисунки на снегу под  руководством М.Ф.Савельевой, руководителя кружка изобразительного искусства "Волшебные краски" мокрого валяния. Хронометраж: 60 минут</t>
  </si>
  <si>
    <t xml:space="preserve">Тематическая беседа  "В краю родном" </t>
  </si>
  <si>
    <t>Тематическая беседа, посвященная Дню Самарской Губернии, совместно с библиотекой№12</t>
  </si>
  <si>
    <t>Тематическая программа ко Дню Самарской губернии «Край Самарский: из прошлого в настоящее»</t>
  </si>
  <si>
    <t>Тематическая программа</t>
  </si>
  <si>
    <t>Мероприятие познакомит участников с историей, культурой и природой Самарского края, поможет вспомнить или вновь для себя открыть главные достопримечательности Самарской области,  узнать о знаменитых земляках, знаковых исторических личностях губернии и многое-многое другое. Хронометраж: 60 минут</t>
  </si>
  <si>
    <t>Молодёжь</t>
  </si>
  <si>
    <t>15+</t>
  </si>
  <si>
    <t>"Рисуем для губернии" - акция</t>
  </si>
  <si>
    <t>ГБОУ ООШ № 16 (Филиал ДК п.Сердовино)</t>
  </si>
  <si>
    <t>акция</t>
  </si>
  <si>
    <t xml:space="preserve"> В день рождения нашей губернии филиал ДК п.Сердовино примет участие в ежегодной акции "Рисуем для губернии". </t>
  </si>
  <si>
    <t>День литературного краеведения «Самарский край в творчестве… (художников / писателей)»</t>
  </si>
  <si>
    <t>ГБОУ СОШ №11 (МБУ "ЦБС городского округа Сызрань", Библиотека-филиал №3)</t>
  </si>
  <si>
    <t>День литературного краеведения</t>
  </si>
  <si>
    <t xml:space="preserve">Мероприятие посвящено Дню Самарской губернии. Библиотекари познакомят учащихся  с историей становления и развития родного края, её многонациональной культурой и заслугами людей, прославивших Самарскую землю. 
</t>
  </si>
  <si>
    <t xml:space="preserve">"Край родной" - мероприятие, посвящённое  Самарской Губернии </t>
  </si>
  <si>
    <t>Центральная детская библиотека им. А. Гайдара (проводит ДК "Авангард")</t>
  </si>
  <si>
    <t>тематическое мероприятие</t>
  </si>
  <si>
    <t>13 января мы отмечаем День Самарской губернии. Участники мероприятия прочтут стихи, посвященные Самарской губернии. Гости мероприятия смогут принять участие в викторине, посвященной родному краю. А также на мероприятии мы коснемся прошлого и расскажем о настоящем Самарского края – славные героические, трудовые и культурные страницы летописи России и мы будем говорить о нашей замечательной Самарской Губернии.</t>
  </si>
  <si>
    <t>Интерактивная  программа  "Рисуем на снегу"</t>
  </si>
  <si>
    <t>Площадь ДК "Восток"</t>
  </si>
  <si>
    <t xml:space="preserve">Интерактивная  программа </t>
  </si>
  <si>
    <t>Программа, посвященная Дню Самарской Губернии</t>
  </si>
  <si>
    <t>МБУ ДО ДХШ им. И.П. Тимошенко</t>
  </si>
  <si>
    <t>Акция "Рисуем на снегу" ко Дню Самарской губернии</t>
  </si>
  <si>
    <t>Площадь ДК "Горизонт"</t>
  </si>
  <si>
    <t>Акция, посвященная Дню Самарской Губернии</t>
  </si>
  <si>
    <t>Детская филармония. Проект "Юбилейные даты". Лекция преподавателя теоретических дисциплин Саломатиной Ф.Н. «171 год Самарской губернии»</t>
  </si>
  <si>
    <t>Лекция</t>
  </si>
  <si>
    <t xml:space="preserve">13 января 2021 года в 15.40 состоится лекция преподавателя ТО Саломатиной Ф.Н. для учащихся 3 класса ОНИ в ДШИ №1 ко Дню Самарской губернии. Любовь к родному краю вдохновляет нас на новые исследования в области истории, культуры, богатых традиций нашей губернии. Именно этому и будет посвящено мероприятие с показом презентации о Самарской губернии, её деятельности, творческого труда людей, дружбы народов, развития культуры, искусства, процветания. Ребята узнают, как российская провинция, благодаря выгодному географическому положению и стремительному развитию хлебной торговли, превратилась из российской провинции в крупный торгово-
промышленный центр. На лекции ребята познакомятся с историей нашего края, её красотой, образованием Самарской губернии, её отличительными чертами, сегодняшними достижениями и перспективами будущего развития. </t>
  </si>
  <si>
    <t xml:space="preserve">"Коляда-Коляда" </t>
  </si>
  <si>
    <t>МБУ ДО "Детская школа искусств №3"</t>
  </si>
  <si>
    <t>концертная программа</t>
  </si>
  <si>
    <t>Концертная программа Образцового фольклорного ансамбля "Млада" , посвященная традиционным зимним праздникам на Руси и Дню Самарской Губернии</t>
  </si>
  <si>
    <t>"О той земле, где ты родился!" познавательно-развлекательная программа ко Дню Самарской губернии</t>
  </si>
  <si>
    <t>ДК "Художественный"</t>
  </si>
  <si>
    <t xml:space="preserve">познавательно-развлекательная программа </t>
  </si>
  <si>
    <t>Творчество  художников Самарской Губернии</t>
  </si>
  <si>
    <t>Классный час</t>
  </si>
  <si>
    <t>Классные часы с обучающимися старших классов о творчестве художников Самарской Губернии</t>
  </si>
  <si>
    <t>в течение дня</t>
  </si>
  <si>
    <t>День литературного краеведения "Открой свою Самарскую губернию: обычаи и традиции народов края"</t>
  </si>
  <si>
    <t>13 января - день образования Самарской области. В Год народного искусства и нематериального культурного наследия народов - важно предоставить молодежи интересную информацию об обычаях и традициях народов, населяющих Самарскую область. Библиотекари подготовили программу с привлечением представителей национальных центров  города Сызрань.</t>
  </si>
  <si>
    <t>НКЦ</t>
  </si>
  <si>
    <t>по графику</t>
  </si>
  <si>
    <t xml:space="preserve">"Край любимый, край родной…". Тематическая беседа, посвящённая Дню Самарской Губернии. </t>
  </si>
  <si>
    <t>МБУ ДО "Детская школа искусств им. А.И.Островского" г.о.Сызрань</t>
  </si>
  <si>
    <t>В ходе беседы дети познакомятся с интересными событиями Самарской области, историей, культурными обычаями и традициями народов Повольжья. Ребята станут участниками викторины, посвящённой ярким событиям Самарского края. Также участники вспомнят имена талантливых земляков: учёных, писателей, композиторов, а также Героев нашего родного богатого края!</t>
  </si>
  <si>
    <t>учащиеся школы искусств</t>
  </si>
  <si>
    <t>13-31.01.22</t>
  </si>
  <si>
    <t xml:space="preserve">"Рисуем для Губернии"- выставка рисунков </t>
  </si>
  <si>
    <t>Рисунки, посвященные теме родного края, будут размещены на стендах в фойе ДК</t>
  </si>
  <si>
    <t>"День Самарской Губернии в Детском клубе выходного дня" - игровая программа для дошкольников</t>
  </si>
  <si>
    <t xml:space="preserve">Каждый родитель мечтает отдохнуть хотя бы пару часов в свой выходной день, но дети не дают  ни минуты покоя. "Детский клуб выходного дня" в ДК "Строитель" спешит вам на помощь! На этот раз ребята познакомятся с историей Самарской области, основными событиями и символами губернии. </t>
  </si>
  <si>
    <t>10.01.2022-30.01.2022</t>
  </si>
  <si>
    <t>"Край Самарский: вехи истории" выставка</t>
  </si>
  <si>
    <t>МБУ "Краеведческий музей г.о.Сызрань"</t>
  </si>
  <si>
    <t>Выставка знакомит с важнейшими событиями Самарского края.</t>
  </si>
  <si>
    <t>щкольники, жители и гости города</t>
  </si>
  <si>
    <t>План культурно-массовых мероприятий, посвященных Дню Самарской Губернии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</si>
</sst>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20" fontId="2" fillId="0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80" zoomScaleNormal="8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H25" sqref="A4:H25"/>
    </sheetView>
  </sheetViews>
  <sheetFormatPr defaultRowHeight="12.75" x14ac:dyDescent="0.2"/>
  <cols>
    <col min="1" max="1" width="4.42578125" style="5" customWidth="1"/>
    <col min="2" max="2" width="12.42578125" style="25" customWidth="1"/>
    <col min="3" max="3" width="9.140625" style="18" customWidth="1"/>
    <col min="4" max="4" width="9.140625" style="18" hidden="1" customWidth="1"/>
    <col min="5" max="5" width="10.42578125" style="18" hidden="1" customWidth="1"/>
    <col min="6" max="6" width="9.140625" style="18" hidden="1" customWidth="1"/>
    <col min="7" max="7" width="11.5703125" style="18" hidden="1" customWidth="1"/>
    <col min="8" max="8" width="33.5703125" style="5" customWidth="1"/>
    <col min="9" max="9" width="28.85546875" style="5" customWidth="1"/>
    <col min="10" max="10" width="23.7109375" style="5" customWidth="1"/>
    <col min="11" max="11" width="46.140625" style="5" customWidth="1"/>
    <col min="12" max="12" width="16" style="5" customWidth="1"/>
    <col min="13" max="13" width="16.5703125" style="5" customWidth="1"/>
    <col min="14" max="14" width="9.140625" style="5" customWidth="1"/>
    <col min="15" max="15" width="30.5703125" style="5" hidden="1" customWidth="1"/>
    <col min="16" max="16" width="10" style="5" hidden="1" customWidth="1"/>
    <col min="17" max="17" width="11.42578125" style="5" customWidth="1"/>
    <col min="18" max="18" width="14.7109375" style="5" customWidth="1"/>
    <col min="19" max="19" width="13.5703125" style="4" customWidth="1"/>
    <col min="20" max="22" width="9.140625" style="6"/>
    <col min="23" max="16384" width="9.140625" style="5"/>
  </cols>
  <sheetData>
    <row r="1" spans="1:22" x14ac:dyDescent="0.2">
      <c r="A1" s="1" t="s">
        <v>134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P1" s="4"/>
      <c r="R1" s="4"/>
    </row>
    <row r="2" spans="1:22" x14ac:dyDescent="0.2">
      <c r="A2" s="4"/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P2" s="4"/>
    </row>
    <row r="3" spans="1:22" ht="191.25" x14ac:dyDescent="0.2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6" t="s">
        <v>5</v>
      </c>
      <c r="G3" s="26" t="s">
        <v>6</v>
      </c>
      <c r="H3" s="10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1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22" s="20" customFormat="1" ht="38.25" x14ac:dyDescent="0.2">
      <c r="A4" s="14"/>
      <c r="B4" s="8">
        <v>44572</v>
      </c>
      <c r="C4" s="12">
        <v>0.61458333333333337</v>
      </c>
      <c r="D4" s="12">
        <v>0.65625</v>
      </c>
      <c r="E4" s="8" t="str">
        <f t="shared" ref="E4:E23" si="0">F4&amp;", "&amp;TEXT(C4,"ЧЧ.ММ")</f>
        <v>11.01.22 (Вт), 14.45</v>
      </c>
      <c r="F4" s="19" t="str">
        <f t="shared" ref="F4:F23" si="1">TEXT(B4,"ДД.ММ.ГГ"&amp; " (ДДД)")</f>
        <v>11.01.22 (Вт)</v>
      </c>
      <c r="G4" s="26" t="str">
        <f t="shared" ref="G4:G23" si="2">IF(C4="","",TEXT(C4,"чч.мм")&amp;IF(D4="","",TEXT(D4," - чч.мм")))</f>
        <v>14.45 - 15.45</v>
      </c>
      <c r="H4" s="13" t="s">
        <v>49</v>
      </c>
      <c r="I4" s="22" t="s">
        <v>19</v>
      </c>
      <c r="J4" s="13" t="s">
        <v>50</v>
      </c>
      <c r="K4" s="13" t="s">
        <v>51</v>
      </c>
      <c r="L4" s="27">
        <f t="shared" ref="L4:L23" si="3">IF(O4="",P4,O4&amp;", "&amp;P4)</f>
        <v>0</v>
      </c>
      <c r="M4" s="13"/>
      <c r="N4" s="14"/>
      <c r="O4" s="13"/>
      <c r="P4" s="13"/>
      <c r="Q4" s="14"/>
      <c r="R4" s="14"/>
      <c r="S4" s="13"/>
      <c r="T4" s="30"/>
      <c r="U4" s="30"/>
    </row>
    <row r="5" spans="1:22" ht="114.75" x14ac:dyDescent="0.2">
      <c r="A5" s="24"/>
      <c r="B5" s="15">
        <v>44573</v>
      </c>
      <c r="C5" s="23" t="s">
        <v>53</v>
      </c>
      <c r="D5" s="23"/>
      <c r="E5" s="8" t="str">
        <f t="shared" si="0"/>
        <v>12.01.22 (Ср), 15:00, 16:00: 17:00</v>
      </c>
      <c r="F5" s="19" t="str">
        <f t="shared" si="1"/>
        <v>12.01.22 (Ср)</v>
      </c>
      <c r="G5" s="26" t="str">
        <f t="shared" si="2"/>
        <v>15:00, 16:00: 17:00</v>
      </c>
      <c r="H5" s="23" t="s">
        <v>54</v>
      </c>
      <c r="I5" s="35" t="s">
        <v>55</v>
      </c>
      <c r="J5" s="23" t="s">
        <v>56</v>
      </c>
      <c r="K5" s="28" t="s">
        <v>57</v>
      </c>
      <c r="L5" s="27" t="str">
        <f t="shared" si="3"/>
        <v>учащиеся школы, 12+</v>
      </c>
      <c r="M5" s="23" t="s">
        <v>20</v>
      </c>
      <c r="N5" s="24">
        <v>100</v>
      </c>
      <c r="O5" s="23" t="s">
        <v>58</v>
      </c>
      <c r="P5" s="23" t="s">
        <v>28</v>
      </c>
      <c r="Q5" s="24"/>
      <c r="R5" s="24"/>
      <c r="S5" s="23"/>
      <c r="V5" s="5"/>
    </row>
    <row r="6" spans="1:22" ht="70.5" customHeight="1" x14ac:dyDescent="0.2">
      <c r="A6" s="14"/>
      <c r="B6" s="8">
        <v>44574</v>
      </c>
      <c r="C6" s="12">
        <v>0.41666666666666669</v>
      </c>
      <c r="D6" s="12"/>
      <c r="E6" s="8" t="str">
        <f t="shared" si="0"/>
        <v>13.01.22 (Чт), 10.00</v>
      </c>
      <c r="F6" s="19" t="str">
        <f t="shared" si="1"/>
        <v>13.01.22 (Чт)</v>
      </c>
      <c r="G6" s="26" t="str">
        <f t="shared" si="2"/>
        <v>10.00</v>
      </c>
      <c r="H6" s="13" t="s">
        <v>59</v>
      </c>
      <c r="I6" s="22" t="s">
        <v>60</v>
      </c>
      <c r="J6" s="13" t="s">
        <v>61</v>
      </c>
      <c r="K6" s="13" t="s">
        <v>62</v>
      </c>
      <c r="L6" s="27" t="str">
        <f t="shared" si="3"/>
        <v>Все категории пользователей, 12+</v>
      </c>
      <c r="M6" s="13" t="s">
        <v>22</v>
      </c>
      <c r="N6" s="13">
        <v>50</v>
      </c>
      <c r="O6" s="13" t="s">
        <v>63</v>
      </c>
      <c r="P6" s="13" t="s">
        <v>28</v>
      </c>
      <c r="Q6" s="13"/>
      <c r="R6" s="13" t="s">
        <v>25</v>
      </c>
      <c r="S6" s="13"/>
      <c r="T6" s="31"/>
      <c r="U6" s="31"/>
      <c r="V6" s="5"/>
    </row>
    <row r="7" spans="1:22" ht="72" customHeight="1" x14ac:dyDescent="0.2">
      <c r="A7" s="14"/>
      <c r="B7" s="8">
        <v>44574</v>
      </c>
      <c r="C7" s="12">
        <v>0.41666666666666669</v>
      </c>
      <c r="D7" s="12"/>
      <c r="E7" s="8" t="str">
        <f t="shared" si="0"/>
        <v>13.01.22 (Чт), 10.00</v>
      </c>
      <c r="F7" s="19" t="str">
        <f t="shared" si="1"/>
        <v>13.01.22 (Чт)</v>
      </c>
      <c r="G7" s="26" t="str">
        <f t="shared" si="2"/>
        <v>10.00</v>
      </c>
      <c r="H7" s="13" t="s">
        <v>64</v>
      </c>
      <c r="I7" s="22" t="s">
        <v>43</v>
      </c>
      <c r="J7" s="13" t="s">
        <v>65</v>
      </c>
      <c r="K7" s="13" t="s">
        <v>66</v>
      </c>
      <c r="L7" s="27" t="str">
        <f t="shared" si="3"/>
        <v>Все категории пользователей, 12+</v>
      </c>
      <c r="M7" s="13" t="s">
        <v>22</v>
      </c>
      <c r="N7" s="13">
        <v>100</v>
      </c>
      <c r="O7" s="13" t="s">
        <v>63</v>
      </c>
      <c r="P7" s="13" t="s">
        <v>28</v>
      </c>
      <c r="Q7" s="13"/>
      <c r="R7" s="13" t="s">
        <v>25</v>
      </c>
      <c r="S7" s="13"/>
      <c r="T7" s="31"/>
      <c r="U7" s="31"/>
      <c r="V7" s="5"/>
    </row>
    <row r="8" spans="1:22" ht="72" customHeight="1" x14ac:dyDescent="0.2">
      <c r="A8" s="14"/>
      <c r="B8" s="8">
        <v>44574</v>
      </c>
      <c r="C8" s="12">
        <v>0.41666666666666669</v>
      </c>
      <c r="D8" s="12"/>
      <c r="E8" s="8" t="str">
        <f t="shared" si="0"/>
        <v>13.01.22 (Чт), 10.00</v>
      </c>
      <c r="F8" s="19" t="str">
        <f t="shared" si="1"/>
        <v>13.01.22 (Чт)</v>
      </c>
      <c r="G8" s="26" t="str">
        <f t="shared" si="2"/>
        <v>10.00</v>
      </c>
      <c r="H8" s="13" t="s">
        <v>67</v>
      </c>
      <c r="I8" s="22" t="s">
        <v>41</v>
      </c>
      <c r="J8" s="13" t="s">
        <v>68</v>
      </c>
      <c r="K8" s="13" t="s">
        <v>69</v>
      </c>
      <c r="L8" s="27" t="str">
        <f t="shared" si="3"/>
        <v>Все категории пользователей, 12+</v>
      </c>
      <c r="M8" s="13" t="s">
        <v>22</v>
      </c>
      <c r="N8" s="13">
        <v>20</v>
      </c>
      <c r="O8" s="13" t="s">
        <v>63</v>
      </c>
      <c r="P8" s="13" t="s">
        <v>28</v>
      </c>
      <c r="Q8" s="13"/>
      <c r="R8" s="13" t="s">
        <v>25</v>
      </c>
      <c r="S8" s="13"/>
      <c r="T8" s="31"/>
      <c r="U8" s="31"/>
      <c r="V8" s="5"/>
    </row>
    <row r="9" spans="1:22" ht="63.75" x14ac:dyDescent="0.2">
      <c r="A9" s="14"/>
      <c r="B9" s="8">
        <v>44574</v>
      </c>
      <c r="C9" s="12">
        <v>0.47916666666666669</v>
      </c>
      <c r="D9" s="12">
        <v>0.5</v>
      </c>
      <c r="E9" s="8" t="str">
        <f t="shared" si="0"/>
        <v>13.01.22 (Чт), 11.30</v>
      </c>
      <c r="F9" s="19" t="str">
        <f t="shared" si="1"/>
        <v>13.01.22 (Чт)</v>
      </c>
      <c r="G9" s="26" t="str">
        <f t="shared" si="2"/>
        <v>11.30 - 12.00</v>
      </c>
      <c r="H9" s="13" t="s">
        <v>71</v>
      </c>
      <c r="I9" s="22" t="s">
        <v>72</v>
      </c>
      <c r="J9" s="13" t="s">
        <v>73</v>
      </c>
      <c r="K9" s="13" t="s">
        <v>74</v>
      </c>
      <c r="L9" s="27" t="str">
        <f t="shared" si="3"/>
        <v>Дети, 6+</v>
      </c>
      <c r="M9" s="13" t="s">
        <v>22</v>
      </c>
      <c r="N9" s="14">
        <v>50</v>
      </c>
      <c r="O9" s="14" t="s">
        <v>40</v>
      </c>
      <c r="P9" s="13" t="s">
        <v>33</v>
      </c>
      <c r="Q9" s="14"/>
      <c r="R9" s="14" t="s">
        <v>24</v>
      </c>
      <c r="S9" s="7"/>
      <c r="V9" s="5"/>
    </row>
    <row r="10" spans="1:22" ht="25.5" x14ac:dyDescent="0.2">
      <c r="A10" s="14"/>
      <c r="B10" s="15">
        <v>44574</v>
      </c>
      <c r="C10" s="32">
        <v>0.5</v>
      </c>
      <c r="D10" s="32">
        <v>0.52777777777777779</v>
      </c>
      <c r="E10" s="8" t="str">
        <f t="shared" si="0"/>
        <v>13.01.22 (Чт), 12.00</v>
      </c>
      <c r="F10" s="19" t="str">
        <f t="shared" si="1"/>
        <v>13.01.22 (Чт)</v>
      </c>
      <c r="G10" s="26" t="str">
        <f t="shared" si="2"/>
        <v>12.00 - 12.40</v>
      </c>
      <c r="H10" s="7" t="s">
        <v>75</v>
      </c>
      <c r="I10" s="36" t="s">
        <v>30</v>
      </c>
      <c r="J10" s="7" t="s">
        <v>52</v>
      </c>
      <c r="K10" s="7" t="s">
        <v>76</v>
      </c>
      <c r="L10" s="27" t="str">
        <f t="shared" si="3"/>
        <v>Учащиеся ГБОУ ООШ № 32, 0+</v>
      </c>
      <c r="M10" s="7" t="s">
        <v>22</v>
      </c>
      <c r="N10" s="13">
        <v>50</v>
      </c>
      <c r="O10" s="7" t="s">
        <v>48</v>
      </c>
      <c r="P10" s="7" t="s">
        <v>21</v>
      </c>
      <c r="Q10" s="7" t="s">
        <v>23</v>
      </c>
      <c r="R10" s="7" t="s">
        <v>24</v>
      </c>
      <c r="S10" s="7"/>
      <c r="V10" s="5"/>
    </row>
    <row r="11" spans="1:22" ht="89.25" x14ac:dyDescent="0.2">
      <c r="A11" s="14"/>
      <c r="B11" s="8">
        <v>44574</v>
      </c>
      <c r="C11" s="12">
        <v>0.5</v>
      </c>
      <c r="D11" s="12">
        <v>0.54166666666666663</v>
      </c>
      <c r="E11" s="8" t="str">
        <f t="shared" si="0"/>
        <v>13.01.22 (Чт), 12.00</v>
      </c>
      <c r="F11" s="19" t="str">
        <f t="shared" si="1"/>
        <v>13.01.22 (Чт)</v>
      </c>
      <c r="G11" s="26" t="str">
        <f t="shared" si="2"/>
        <v>12.00 - 13.00</v>
      </c>
      <c r="H11" s="13" t="s">
        <v>77</v>
      </c>
      <c r="I11" s="37" t="s">
        <v>39</v>
      </c>
      <c r="J11" s="13" t="s">
        <v>78</v>
      </c>
      <c r="K11" s="13" t="s">
        <v>79</v>
      </c>
      <c r="L11" s="27" t="str">
        <f t="shared" si="3"/>
        <v>Молодёжь, 15+</v>
      </c>
      <c r="M11" s="13" t="s">
        <v>22</v>
      </c>
      <c r="N11" s="13">
        <v>100</v>
      </c>
      <c r="O11" s="13" t="s">
        <v>80</v>
      </c>
      <c r="P11" s="13" t="s">
        <v>81</v>
      </c>
      <c r="Q11" s="13"/>
      <c r="R11" s="13" t="s">
        <v>24</v>
      </c>
      <c r="S11" s="7"/>
      <c r="T11" s="31"/>
      <c r="U11" s="31"/>
      <c r="V11" s="5"/>
    </row>
    <row r="12" spans="1:22" ht="38.25" x14ac:dyDescent="0.2">
      <c r="A12" s="14"/>
      <c r="B12" s="8">
        <v>44574</v>
      </c>
      <c r="C12" s="12">
        <v>0.5</v>
      </c>
      <c r="D12" s="12">
        <v>0.54166666666666663</v>
      </c>
      <c r="E12" s="8" t="str">
        <f t="shared" si="0"/>
        <v>13.01.22 (Чт), 12.00</v>
      </c>
      <c r="F12" s="19" t="str">
        <f t="shared" si="1"/>
        <v>13.01.22 (Чт)</v>
      </c>
      <c r="G12" s="26" t="str">
        <f t="shared" si="2"/>
        <v>12.00 - 13.00</v>
      </c>
      <c r="H12" s="7" t="s">
        <v>82</v>
      </c>
      <c r="I12" s="36" t="s">
        <v>83</v>
      </c>
      <c r="J12" s="7" t="s">
        <v>84</v>
      </c>
      <c r="K12" s="7" t="s">
        <v>85</v>
      </c>
      <c r="L12" s="27" t="str">
        <f t="shared" si="3"/>
        <v>школьники, 6+</v>
      </c>
      <c r="M12" s="7" t="s">
        <v>22</v>
      </c>
      <c r="N12" s="14">
        <v>35</v>
      </c>
      <c r="O12" s="7" t="s">
        <v>42</v>
      </c>
      <c r="P12" s="7" t="s">
        <v>33</v>
      </c>
      <c r="Q12" s="7" t="s">
        <v>23</v>
      </c>
      <c r="R12" s="7" t="s">
        <v>25</v>
      </c>
      <c r="S12" s="7"/>
      <c r="V12" s="5"/>
    </row>
    <row r="13" spans="1:22" ht="89.25" x14ac:dyDescent="0.2">
      <c r="A13" s="14"/>
      <c r="B13" s="8">
        <v>44574</v>
      </c>
      <c r="C13" s="12">
        <v>0.5</v>
      </c>
      <c r="D13" s="12">
        <v>0.52777777777777779</v>
      </c>
      <c r="E13" s="8" t="str">
        <f t="shared" si="0"/>
        <v>13.01.22 (Чт), 12.00</v>
      </c>
      <c r="F13" s="19" t="str">
        <f t="shared" si="1"/>
        <v>13.01.22 (Чт)</v>
      </c>
      <c r="G13" s="26" t="str">
        <f t="shared" si="2"/>
        <v>12.00 - 12.40</v>
      </c>
      <c r="H13" s="13" t="s">
        <v>86</v>
      </c>
      <c r="I13" s="22" t="s">
        <v>87</v>
      </c>
      <c r="J13" s="13" t="s">
        <v>88</v>
      </c>
      <c r="K13" s="13" t="s">
        <v>89</v>
      </c>
      <c r="L13" s="27" t="str">
        <f t="shared" si="3"/>
        <v>молодежь, 12+</v>
      </c>
      <c r="M13" s="13" t="s">
        <v>22</v>
      </c>
      <c r="N13" s="13">
        <v>25</v>
      </c>
      <c r="O13" s="13" t="s">
        <v>44</v>
      </c>
      <c r="P13" s="13" t="s">
        <v>28</v>
      </c>
      <c r="Q13" s="13"/>
      <c r="R13" s="13" t="s">
        <v>25</v>
      </c>
      <c r="S13" s="13"/>
      <c r="T13" s="31"/>
      <c r="U13" s="31"/>
      <c r="V13" s="5"/>
    </row>
    <row r="14" spans="1:22" ht="114.75" x14ac:dyDescent="0.2">
      <c r="A14" s="14"/>
      <c r="B14" s="8">
        <v>44574</v>
      </c>
      <c r="C14" s="12">
        <v>0.54166666666666663</v>
      </c>
      <c r="D14" s="12">
        <v>0.58333333333333337</v>
      </c>
      <c r="E14" s="8" t="str">
        <f t="shared" si="0"/>
        <v>13.01.22 (Чт), 13.00</v>
      </c>
      <c r="F14" s="19" t="str">
        <f t="shared" si="1"/>
        <v>13.01.22 (Чт)</v>
      </c>
      <c r="G14" s="26" t="str">
        <f t="shared" si="2"/>
        <v>13.00 - 14.00</v>
      </c>
      <c r="H14" s="13" t="s">
        <v>90</v>
      </c>
      <c r="I14" s="38" t="s">
        <v>91</v>
      </c>
      <c r="J14" s="13" t="s">
        <v>92</v>
      </c>
      <c r="K14" s="13" t="s">
        <v>93</v>
      </c>
      <c r="L14" s="27" t="str">
        <f t="shared" si="3"/>
        <v>жители города, 0+</v>
      </c>
      <c r="M14" s="13" t="s">
        <v>22</v>
      </c>
      <c r="N14" s="14">
        <v>120</v>
      </c>
      <c r="O14" s="14" t="s">
        <v>27</v>
      </c>
      <c r="P14" s="13" t="s">
        <v>21</v>
      </c>
      <c r="Q14" s="14"/>
      <c r="R14" s="14" t="s">
        <v>25</v>
      </c>
      <c r="S14" s="13"/>
      <c r="V14" s="5"/>
    </row>
    <row r="15" spans="1:22" ht="25.5" x14ac:dyDescent="0.2">
      <c r="A15" s="14"/>
      <c r="B15" s="15">
        <v>44574</v>
      </c>
      <c r="C15" s="33">
        <v>0.54166666666666663</v>
      </c>
      <c r="D15" s="33">
        <v>0.56944444444444442</v>
      </c>
      <c r="E15" s="8" t="str">
        <f t="shared" si="0"/>
        <v>13.01.22 (Чт), 13.00</v>
      </c>
      <c r="F15" s="19" t="str">
        <f t="shared" si="1"/>
        <v>13.01.22 (Чт)</v>
      </c>
      <c r="G15" s="26" t="str">
        <f t="shared" si="2"/>
        <v>13.00 - 13.40</v>
      </c>
      <c r="H15" s="7" t="s">
        <v>94</v>
      </c>
      <c r="I15" s="36" t="s">
        <v>95</v>
      </c>
      <c r="J15" s="7" t="s">
        <v>96</v>
      </c>
      <c r="K15" s="7" t="s">
        <v>97</v>
      </c>
      <c r="L15" s="27" t="str">
        <f t="shared" si="3"/>
        <v>Жители микрорайона, 0+</v>
      </c>
      <c r="M15" s="7" t="s">
        <v>22</v>
      </c>
      <c r="N15" s="14">
        <v>50</v>
      </c>
      <c r="O15" s="21" t="s">
        <v>31</v>
      </c>
      <c r="P15" s="7" t="s">
        <v>21</v>
      </c>
      <c r="Q15" s="21" t="s">
        <v>23</v>
      </c>
      <c r="R15" s="21" t="s">
        <v>24</v>
      </c>
      <c r="S15" s="7"/>
      <c r="T15" s="31"/>
      <c r="U15" s="31"/>
      <c r="V15" s="5"/>
    </row>
    <row r="16" spans="1:22" ht="25.5" x14ac:dyDescent="0.2">
      <c r="A16" s="14"/>
      <c r="B16" s="8">
        <v>44574</v>
      </c>
      <c r="C16" s="12">
        <v>0.64583333333333337</v>
      </c>
      <c r="D16" s="12">
        <v>0.6875</v>
      </c>
      <c r="E16" s="8" t="str">
        <f t="shared" si="0"/>
        <v>13.01.22 (Чт), 15.30</v>
      </c>
      <c r="F16" s="19" t="str">
        <f t="shared" si="1"/>
        <v>13.01.22 (Чт)</v>
      </c>
      <c r="G16" s="26" t="str">
        <f t="shared" si="2"/>
        <v>15.30 - 16.30</v>
      </c>
      <c r="H16" s="13" t="s">
        <v>99</v>
      </c>
      <c r="I16" s="22" t="s">
        <v>100</v>
      </c>
      <c r="J16" s="13" t="s">
        <v>84</v>
      </c>
      <c r="K16" s="34" t="s">
        <v>101</v>
      </c>
      <c r="L16" s="27">
        <f t="shared" si="3"/>
        <v>0</v>
      </c>
      <c r="M16" s="7" t="s">
        <v>22</v>
      </c>
      <c r="N16" s="14"/>
      <c r="O16" s="13"/>
      <c r="P16" s="13"/>
      <c r="Q16" s="14"/>
      <c r="R16" s="14"/>
      <c r="S16" s="13"/>
      <c r="T16" s="31"/>
      <c r="U16" s="31"/>
      <c r="V16" s="5"/>
    </row>
    <row r="17" spans="1:22" ht="242.25" x14ac:dyDescent="0.2">
      <c r="A17" s="14"/>
      <c r="B17" s="8">
        <v>44574</v>
      </c>
      <c r="C17" s="12">
        <v>0.65277777777777779</v>
      </c>
      <c r="D17" s="12">
        <v>0.68055555555555547</v>
      </c>
      <c r="E17" s="8" t="str">
        <f t="shared" si="0"/>
        <v>13.01.22 (Чт), 15.40</v>
      </c>
      <c r="F17" s="19" t="str">
        <f t="shared" si="1"/>
        <v>13.01.22 (Чт)</v>
      </c>
      <c r="G17" s="26" t="str">
        <f t="shared" si="2"/>
        <v>15.40 - 16.20</v>
      </c>
      <c r="H17" s="13" t="s">
        <v>102</v>
      </c>
      <c r="I17" s="22" t="s">
        <v>70</v>
      </c>
      <c r="J17" s="13" t="s">
        <v>103</v>
      </c>
      <c r="K17" s="13" t="s">
        <v>104</v>
      </c>
      <c r="L17" s="27" t="str">
        <f t="shared" si="3"/>
        <v>школьники, 6+</v>
      </c>
      <c r="M17" s="13" t="s">
        <v>22</v>
      </c>
      <c r="N17" s="14">
        <v>76</v>
      </c>
      <c r="O17" s="13" t="s">
        <v>42</v>
      </c>
      <c r="P17" s="13" t="s">
        <v>33</v>
      </c>
      <c r="Q17" s="14" t="s">
        <v>34</v>
      </c>
      <c r="R17" s="14" t="s">
        <v>25</v>
      </c>
      <c r="S17" s="13"/>
      <c r="V17" s="5"/>
    </row>
    <row r="18" spans="1:22" ht="60.75" customHeight="1" x14ac:dyDescent="0.2">
      <c r="A18" s="14"/>
      <c r="B18" s="8">
        <v>44574</v>
      </c>
      <c r="C18" s="12">
        <v>0.70833333333333337</v>
      </c>
      <c r="D18" s="12">
        <v>0.75</v>
      </c>
      <c r="E18" s="8" t="str">
        <f>F18&amp;", "&amp;TEXT(C18,"ЧЧ.ММ")</f>
        <v>13.01.22 (Чт), 17.00</v>
      </c>
      <c r="F18" s="19" t="str">
        <f>TEXT(B18,"ДД.ММ.ГГ"&amp; " (ДДД)")</f>
        <v>13.01.22 (Чт)</v>
      </c>
      <c r="G18" s="26" t="str">
        <f>IF(C18="","",TEXT(C18,"чч.мм")&amp;IF(D18="","",TEXT(D18," - чч.мм")))</f>
        <v>17.00 - 18.00</v>
      </c>
      <c r="H18" s="13" t="s">
        <v>105</v>
      </c>
      <c r="I18" s="22" t="s">
        <v>106</v>
      </c>
      <c r="J18" s="16" t="s">
        <v>107</v>
      </c>
      <c r="K18" s="16" t="s">
        <v>108</v>
      </c>
      <c r="L18" s="27">
        <f>IF(O18="",P18,O18&amp;", "&amp;P18)</f>
        <v>0</v>
      </c>
      <c r="M18" s="16"/>
      <c r="N18" s="14"/>
      <c r="O18" s="14"/>
      <c r="P18" s="13"/>
      <c r="Q18" s="14"/>
      <c r="R18" s="14"/>
      <c r="S18" s="13"/>
      <c r="V18" s="5"/>
    </row>
    <row r="19" spans="1:22" ht="55.5" customHeight="1" x14ac:dyDescent="0.2">
      <c r="A19" s="14"/>
      <c r="B19" s="8">
        <v>44574</v>
      </c>
      <c r="C19" s="12">
        <v>0.70833333333333337</v>
      </c>
      <c r="D19" s="12">
        <v>0.73611111111111116</v>
      </c>
      <c r="E19" s="8" t="str">
        <f>F19&amp;", "&amp;TEXT(C19,"ЧЧ.ММ")</f>
        <v>13.01.22 (Чт), 17.00</v>
      </c>
      <c r="F19" s="19" t="str">
        <f>TEXT(B19,"ДД.ММ.ГГ"&amp; " (ДДД)")</f>
        <v>13.01.22 (Чт)</v>
      </c>
      <c r="G19" s="26" t="str">
        <f>IF(C19="","",TEXT(C19,"чч.мм")&amp;IF(D19="","",TEXT(D19," - чч.мм")))</f>
        <v>17.00 - 17.40</v>
      </c>
      <c r="H19" s="13" t="s">
        <v>109</v>
      </c>
      <c r="I19" s="22" t="s">
        <v>110</v>
      </c>
      <c r="J19" s="13" t="s">
        <v>111</v>
      </c>
      <c r="K19" s="7" t="s">
        <v>97</v>
      </c>
      <c r="L19" s="27" t="str">
        <f>IF(O19="",P19,O19&amp;", "&amp;P19)</f>
        <v>Дети, 6+</v>
      </c>
      <c r="M19" s="13" t="s">
        <v>22</v>
      </c>
      <c r="N19" s="14">
        <v>50</v>
      </c>
      <c r="O19" s="14" t="s">
        <v>40</v>
      </c>
      <c r="P19" s="13" t="s">
        <v>33</v>
      </c>
      <c r="Q19" s="14"/>
      <c r="R19" s="14" t="s">
        <v>24</v>
      </c>
      <c r="S19" s="7"/>
      <c r="V19" s="5"/>
    </row>
    <row r="20" spans="1:22" ht="45" customHeight="1" x14ac:dyDescent="0.2">
      <c r="A20" s="14"/>
      <c r="B20" s="8">
        <v>44574</v>
      </c>
      <c r="C20" s="12">
        <v>0.79166666666666663</v>
      </c>
      <c r="D20" s="12">
        <v>0.81944444444444453</v>
      </c>
      <c r="E20" s="8" t="str">
        <f t="shared" si="0"/>
        <v>13.01.22 (Чт), 19.00</v>
      </c>
      <c r="F20" s="19" t="str">
        <f t="shared" si="1"/>
        <v>13.01.22 (Чт)</v>
      </c>
      <c r="G20" s="26" t="str">
        <f t="shared" si="2"/>
        <v>19.00 - 19.40</v>
      </c>
      <c r="H20" s="13" t="s">
        <v>112</v>
      </c>
      <c r="I20" s="22" t="s">
        <v>98</v>
      </c>
      <c r="J20" s="16" t="s">
        <v>113</v>
      </c>
      <c r="K20" s="16" t="s">
        <v>114</v>
      </c>
      <c r="L20" s="27" t="str">
        <f t="shared" si="3"/>
        <v>обучающиеся, 10+</v>
      </c>
      <c r="M20" s="16" t="s">
        <v>22</v>
      </c>
      <c r="N20" s="14">
        <v>30</v>
      </c>
      <c r="O20" s="14" t="s">
        <v>35</v>
      </c>
      <c r="P20" s="13" t="s">
        <v>36</v>
      </c>
      <c r="Q20" s="14" t="s">
        <v>34</v>
      </c>
      <c r="R20" s="14"/>
      <c r="S20" s="13"/>
      <c r="V20" s="5"/>
    </row>
    <row r="21" spans="1:22" ht="102" x14ac:dyDescent="0.25">
      <c r="A21" s="14"/>
      <c r="B21" s="8">
        <v>44574</v>
      </c>
      <c r="C21" s="23" t="s">
        <v>115</v>
      </c>
      <c r="D21" s="17"/>
      <c r="E21" s="8" t="str">
        <f t="shared" si="0"/>
        <v>13.01.22 (Чт), в течение дня</v>
      </c>
      <c r="F21" s="19" t="str">
        <f t="shared" si="1"/>
        <v>13.01.22 (Чт)</v>
      </c>
      <c r="G21" s="26" t="str">
        <f t="shared" si="2"/>
        <v>в течение дня</v>
      </c>
      <c r="H21" s="13" t="s">
        <v>116</v>
      </c>
      <c r="I21" s="22" t="s">
        <v>38</v>
      </c>
      <c r="J21" s="13" t="s">
        <v>68</v>
      </c>
      <c r="K21" s="4" t="s">
        <v>117</v>
      </c>
      <c r="L21" s="27" t="str">
        <f t="shared" si="3"/>
        <v>молодежь, 12+</v>
      </c>
      <c r="M21" s="13" t="s">
        <v>22</v>
      </c>
      <c r="N21" s="13">
        <v>35</v>
      </c>
      <c r="O21" s="13" t="s">
        <v>44</v>
      </c>
      <c r="P21" s="13" t="s">
        <v>28</v>
      </c>
      <c r="Q21" s="13" t="s">
        <v>118</v>
      </c>
      <c r="R21" s="13" t="s">
        <v>25</v>
      </c>
      <c r="S21" s="13"/>
      <c r="T21" s="29"/>
      <c r="U21" s="29"/>
      <c r="V21" s="5"/>
    </row>
    <row r="22" spans="1:22" ht="102" x14ac:dyDescent="0.2">
      <c r="A22" s="14"/>
      <c r="B22" s="15">
        <v>44574</v>
      </c>
      <c r="C22" s="24" t="s">
        <v>119</v>
      </c>
      <c r="D22" s="24"/>
      <c r="E22" s="8" t="str">
        <f t="shared" si="0"/>
        <v>13.01.22 (Чт), по графику</v>
      </c>
      <c r="F22" s="19" t="str">
        <f t="shared" si="1"/>
        <v>13.01.22 (Чт)</v>
      </c>
      <c r="G22" s="26" t="str">
        <f t="shared" si="2"/>
        <v>по графику</v>
      </c>
      <c r="H22" s="13" t="s">
        <v>120</v>
      </c>
      <c r="I22" s="4" t="s">
        <v>121</v>
      </c>
      <c r="J22" s="5" t="s">
        <v>52</v>
      </c>
      <c r="K22" s="4" t="s">
        <v>122</v>
      </c>
      <c r="L22" s="27" t="str">
        <f t="shared" si="3"/>
        <v>учащиеся школы искусств, 0+</v>
      </c>
      <c r="M22" s="5" t="s">
        <v>20</v>
      </c>
      <c r="N22" s="5">
        <v>50</v>
      </c>
      <c r="O22" s="5" t="s">
        <v>123</v>
      </c>
      <c r="P22" s="5" t="s">
        <v>21</v>
      </c>
      <c r="Q22" s="5" t="s">
        <v>34</v>
      </c>
      <c r="R22" s="5" t="s">
        <v>24</v>
      </c>
    </row>
    <row r="23" spans="1:22" ht="25.5" x14ac:dyDescent="0.2">
      <c r="A23" s="14"/>
      <c r="B23" s="8" t="s">
        <v>124</v>
      </c>
      <c r="C23" s="12">
        <v>0.375</v>
      </c>
      <c r="D23" s="12">
        <v>0.75</v>
      </c>
      <c r="E23" s="8" t="str">
        <f t="shared" si="0"/>
        <v>13-31.01.22, 09.00</v>
      </c>
      <c r="F23" s="19" t="str">
        <f t="shared" si="1"/>
        <v>13-31.01.22</v>
      </c>
      <c r="G23" s="26" t="str">
        <f t="shared" si="2"/>
        <v>09.00 - 18.00</v>
      </c>
      <c r="H23" s="13" t="s">
        <v>125</v>
      </c>
      <c r="I23" s="22" t="s">
        <v>26</v>
      </c>
      <c r="J23" s="13" t="s">
        <v>45</v>
      </c>
      <c r="K23" s="13" t="s">
        <v>126</v>
      </c>
      <c r="L23" s="27" t="str">
        <f t="shared" si="3"/>
        <v>школьники, 0+</v>
      </c>
      <c r="M23" s="13" t="s">
        <v>20</v>
      </c>
      <c r="N23" s="14">
        <v>500</v>
      </c>
      <c r="O23" s="14" t="s">
        <v>42</v>
      </c>
      <c r="P23" s="13" t="s">
        <v>21</v>
      </c>
      <c r="Q23" s="14"/>
      <c r="R23" s="14" t="s">
        <v>29</v>
      </c>
      <c r="S23" s="13"/>
      <c r="V23" s="5"/>
    </row>
    <row r="24" spans="1:22" ht="76.5" x14ac:dyDescent="0.2">
      <c r="A24" s="14"/>
      <c r="B24" s="8">
        <v>44576</v>
      </c>
      <c r="C24" s="9">
        <v>0.45833333333333331</v>
      </c>
      <c r="D24" s="9">
        <v>0.4861111111111111</v>
      </c>
      <c r="E24" s="8" t="str">
        <f t="shared" ref="E24" si="4">F24&amp;", "&amp;TEXT(C24,"ЧЧ.ММ")</f>
        <v>15.01.22 (Сб), 11.00</v>
      </c>
      <c r="F24" s="19" t="str">
        <f t="shared" ref="F24" si="5">TEXT(B24,"ДД.ММ.ГГ"&amp; " (ДДД)")</f>
        <v>15.01.22 (Сб)</v>
      </c>
      <c r="G24" s="26" t="str">
        <f t="shared" ref="G24" si="6">IF(C24="","",TEXT(C24,"чч.мм")&amp;IF(D24="","",TEXT(D24," - чч.мм")))</f>
        <v>11.00 - 11.40</v>
      </c>
      <c r="H24" s="13" t="s">
        <v>127</v>
      </c>
      <c r="I24" s="22" t="s">
        <v>32</v>
      </c>
      <c r="J24" s="16" t="s">
        <v>46</v>
      </c>
      <c r="K24" s="16" t="s">
        <v>128</v>
      </c>
      <c r="L24" s="27" t="str">
        <f t="shared" ref="L24" si="7">IF(O24="",P24,O24&amp;", "&amp;P24)</f>
        <v>дошкольники, 0+</v>
      </c>
      <c r="M24" s="16" t="s">
        <v>37</v>
      </c>
      <c r="N24" s="14">
        <v>10</v>
      </c>
      <c r="O24" s="14" t="s">
        <v>47</v>
      </c>
      <c r="P24" s="13" t="s">
        <v>21</v>
      </c>
      <c r="Q24" s="13" t="s">
        <v>34</v>
      </c>
      <c r="R24" s="13" t="s">
        <v>25</v>
      </c>
      <c r="S24" s="13"/>
      <c r="V24" s="5"/>
    </row>
    <row r="25" spans="1:22" ht="38.25" x14ac:dyDescent="0.2">
      <c r="A25" s="14"/>
      <c r="B25" s="8" t="s">
        <v>129</v>
      </c>
      <c r="C25" s="12">
        <v>0.375</v>
      </c>
      <c r="D25" s="12">
        <v>0.75</v>
      </c>
      <c r="E25" s="23" t="str">
        <f t="shared" ref="E25" si="8">F25&amp;", "&amp;TEXT(C25,"ЧЧ.ММ")</f>
        <v>10.01.2022-30.01.2022, 09.00</v>
      </c>
      <c r="F25" s="19" t="str">
        <f t="shared" ref="F25" si="9">TEXT(B25,"ДД.ММ.ГГ"&amp; " (ДДД)")</f>
        <v>10.01.2022-30.01.2022</v>
      </c>
      <c r="G25" s="26" t="str">
        <f t="shared" ref="G25" si="10">IF(C25="","",TEXT(C25,"чч.мм")&amp;IF(D25="","",TEXT(D25," - чч.мм")))</f>
        <v>09.00 - 18.00</v>
      </c>
      <c r="H25" s="13" t="s">
        <v>130</v>
      </c>
      <c r="I25" s="22" t="s">
        <v>131</v>
      </c>
      <c r="J25" s="16" t="s">
        <v>45</v>
      </c>
      <c r="K25" s="16" t="s">
        <v>132</v>
      </c>
      <c r="L25" s="27" t="str">
        <f t="shared" ref="L25" si="11">IF(O25="",P25,O25&amp;", "&amp;P25)</f>
        <v>щкольники, жители и гости города, 6+</v>
      </c>
      <c r="M25" s="16" t="s">
        <v>20</v>
      </c>
      <c r="N25" s="14">
        <v>200</v>
      </c>
      <c r="O25" s="14" t="s">
        <v>133</v>
      </c>
      <c r="P25" s="13" t="s">
        <v>33</v>
      </c>
      <c r="Q25" s="14" t="s">
        <v>34</v>
      </c>
      <c r="R25" s="14" t="s">
        <v>29</v>
      </c>
      <c r="S25" s="5"/>
      <c r="U25" s="5"/>
      <c r="V25" s="5"/>
    </row>
  </sheetData>
  <autoFilter ref="A3:V25"/>
  <conditionalFormatting sqref="H12">
    <cfRule type="cellIs" dxfId="8" priority="12" stopIfTrue="1" operator="equal">
      <formula>"(К/Д)"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2022-01-12T09:11:11Z</dcterms:created>
  <dcterms:modified xsi:type="dcterms:W3CDTF">2022-01-12T09:14:14Z</dcterms:modified>
</cp:coreProperties>
</file>